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G:\★大会要項\参加申込書書式\2026年\ホームページ掲載データ\"/>
    </mc:Choice>
  </mc:AlternateContent>
  <xr:revisionPtr revIDLastSave="0" documentId="8_{F554BBF1-C9EB-44FD-B4E1-1CA90EB6896B}" xr6:coauthVersionLast="47" xr6:coauthVersionMax="47" xr10:uidLastSave="{00000000-0000-0000-0000-000000000000}"/>
  <workbookProtection workbookAlgorithmName="SHA-512" workbookHashValue="uqdynMrkFBLSjPxGwXT+PsO1azzVsD1hVD/TPWRfV5qWRoy2887tTstUecqqDoxm8ifZ4XhI/VWmVQe77Ljokw==" workbookSaltValue="heXSVxXTUgC1vbHrTFFZGQ==" workbookSpinCount="100000" lockStructure="1"/>
  <bookViews>
    <workbookView xWindow="-120" yWindow="-120" windowWidth="20730" windowHeight="11040"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②大会参加申込入力!$G$78:$H$85</definedName>
    <definedName name="指導者">①日ソ登録選手入力!$O$17:$O$19</definedName>
    <definedName name="指導者資格">②大会参加申込入力!$L$63:$L$68</definedName>
    <definedName name="氏名">②大会参加申込入力!$P$18:$P$42</definedName>
    <definedName name="資格">②大会参加申込入力!$F$63:$F$64</definedName>
    <definedName name="種別">②大会参加申込入力!$Q$78:$Q$91</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4" l="1"/>
  <c r="L18" i="4"/>
  <c r="K18" i="4"/>
  <c r="J18" i="4"/>
  <c r="I18" i="4"/>
  <c r="H18" i="4"/>
  <c r="G18" i="4"/>
  <c r="F18" i="4"/>
  <c r="E18" i="4"/>
  <c r="D18" i="4"/>
  <c r="R82" i="8" l="1"/>
  <c r="S82" i="8"/>
  <c r="AP89" i="9"/>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C72" i="9"/>
  <c r="AC49" i="9"/>
  <c r="AC26" i="9"/>
  <c r="AC3" i="9"/>
  <c r="AC72" i="7"/>
  <c r="AC49" i="7"/>
  <c r="AC26" i="7"/>
  <c r="AC3" i="7"/>
  <c r="AL51" i="9"/>
  <c r="AP51" i="9"/>
  <c r="AL52" i="9"/>
  <c r="AP52" i="9"/>
  <c r="AL53" i="9"/>
  <c r="AP53" i="9"/>
  <c r="AL54" i="9"/>
  <c r="AP54" i="9"/>
  <c r="AL55" i="9"/>
  <c r="AP55" i="9"/>
  <c r="AL56" i="9"/>
  <c r="AP56" i="9"/>
  <c r="C45" i="4" l="1"/>
  <c r="O58" i="8" l="1"/>
  <c r="P58" i="8"/>
  <c r="O59" i="8"/>
  <c r="P59" i="8"/>
  <c r="O60" i="8"/>
  <c r="P60" i="8"/>
  <c r="O61" i="8"/>
  <c r="P61" i="8"/>
  <c r="O62" i="8"/>
  <c r="P62" i="8"/>
  <c r="O63" i="8"/>
  <c r="P63" i="8"/>
  <c r="O64" i="8"/>
  <c r="P64" i="8"/>
  <c r="O65" i="8"/>
  <c r="P65" i="8"/>
  <c r="O66" i="8"/>
  <c r="AC74" i="9" s="1"/>
  <c r="P66" i="8"/>
  <c r="O67" i="8"/>
  <c r="AC75" i="9" s="1"/>
  <c r="P67" i="8"/>
  <c r="O68" i="8"/>
  <c r="AC76" i="9" s="1"/>
  <c r="P68" i="8"/>
  <c r="O69" i="8"/>
  <c r="AC77" i="9" s="1"/>
  <c r="P69" i="8"/>
  <c r="O70" i="8"/>
  <c r="AC78" i="9" s="1"/>
  <c r="P70" i="8"/>
  <c r="O71" i="8"/>
  <c r="AC79" i="9" s="1"/>
  <c r="P71" i="8"/>
  <c r="O72" i="8"/>
  <c r="AC80" i="9" s="1"/>
  <c r="P72" i="8"/>
  <c r="O73" i="8"/>
  <c r="AC81" i="9" s="1"/>
  <c r="P73" i="8"/>
  <c r="O74" i="8"/>
  <c r="AC82" i="9" s="1"/>
  <c r="P74" i="8"/>
  <c r="O75" i="8"/>
  <c r="AC83" i="9" s="1"/>
  <c r="P75" i="8"/>
  <c r="O76" i="8"/>
  <c r="AC84" i="9" s="1"/>
  <c r="P76" i="8"/>
  <c r="O77" i="8"/>
  <c r="AC85" i="9" s="1"/>
  <c r="P77" i="8"/>
  <c r="O78" i="8"/>
  <c r="AC86" i="9" s="1"/>
  <c r="P78" i="8"/>
  <c r="O79" i="8"/>
  <c r="AC87" i="9" s="1"/>
  <c r="P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2" i="8"/>
  <c r="O82" i="8"/>
  <c r="P81" i="8"/>
  <c r="O81" i="8"/>
  <c r="P80" i="8"/>
  <c r="O80" i="8"/>
  <c r="L7" i="8"/>
  <c r="R92" i="8"/>
  <c r="Y92" i="8"/>
  <c r="X92" i="8"/>
  <c r="W92" i="8"/>
  <c r="U92" i="8"/>
  <c r="T92" i="8"/>
  <c r="S92" i="8"/>
  <c r="Q92" i="8"/>
  <c r="O92" i="8"/>
  <c r="P92" i="8"/>
  <c r="V92"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3" i="8"/>
  <c r="P33" i="8"/>
  <c r="Q33" i="8"/>
  <c r="S33" i="8" s="1"/>
  <c r="R33" i="8" s="1"/>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2" i="8"/>
  <c r="Q81" i="8"/>
  <c r="S81" i="8" s="1"/>
  <c r="R81" i="8" s="1"/>
  <c r="Q80" i="8"/>
  <c r="S80" i="8" s="1"/>
  <c r="R80" i="8" s="1"/>
  <c r="AI88" i="9" l="1"/>
  <c r="AI65" i="9"/>
  <c r="AI42" i="9"/>
  <c r="AI19" i="9"/>
  <c r="Q79" i="8"/>
  <c r="S79" i="8" s="1"/>
  <c r="R79"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Q45" i="8"/>
  <c r="S45" i="8" s="1"/>
  <c r="R45" i="8" s="1"/>
  <c r="P57" i="8"/>
  <c r="O57" i="8"/>
  <c r="AC89" i="7" s="1"/>
  <c r="P56" i="8"/>
  <c r="O56" i="8"/>
  <c r="AC88" i="7" s="1"/>
  <c r="P55" i="8"/>
  <c r="O55" i="8"/>
  <c r="AC87" i="7" s="1"/>
  <c r="P54" i="8"/>
  <c r="O54" i="8"/>
  <c r="AC17" i="7" s="1"/>
  <c r="P53" i="8"/>
  <c r="O53" i="8"/>
  <c r="AC85" i="7" s="1"/>
  <c r="P52" i="8"/>
  <c r="O52" i="8"/>
  <c r="AC84" i="7" s="1"/>
  <c r="P51" i="8"/>
  <c r="O51" i="8"/>
  <c r="AC83" i="7" s="1"/>
  <c r="P50" i="8"/>
  <c r="O50" i="8"/>
  <c r="AC36" i="7" s="1"/>
  <c r="P49" i="8"/>
  <c r="O49" i="8"/>
  <c r="AC81" i="7" s="1"/>
  <c r="P48" i="8"/>
  <c r="O48" i="8"/>
  <c r="AC80" i="7" s="1"/>
  <c r="P47" i="8"/>
  <c r="O47" i="8"/>
  <c r="AC79" i="7" s="1"/>
  <c r="P46" i="8"/>
  <c r="O46" i="8"/>
  <c r="AC32" i="7" s="1"/>
  <c r="P45" i="8"/>
  <c r="O45"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I25" i="1"/>
  <c r="I21" i="3" s="1"/>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R42" i="4" l="1"/>
  <c r="T42" i="4" s="1"/>
  <c r="S42" i="4" s="1"/>
  <c r="R41" i="4"/>
  <c r="T41" i="4" s="1"/>
  <c r="S41" i="4" s="1"/>
  <c r="R40" i="4"/>
  <c r="T40" i="4" s="1"/>
  <c r="S40" i="4" s="1"/>
  <c r="R39" i="4"/>
  <c r="T39" i="4" s="1"/>
  <c r="S39" i="4" s="1"/>
  <c r="R38" i="4"/>
  <c r="T38" i="4" s="1"/>
  <c r="S38" i="4" s="1"/>
  <c r="R37" i="4"/>
  <c r="T37" i="4" s="1"/>
  <c r="S37" i="4" s="1"/>
  <c r="R36" i="4"/>
  <c r="T36" i="4" s="1"/>
  <c r="S36" i="4" s="1"/>
  <c r="R35" i="4"/>
  <c r="T35" i="4" s="1"/>
  <c r="S35" i="4" s="1"/>
  <c r="R34" i="4"/>
  <c r="T34" i="4" s="1"/>
  <c r="S34" i="4" s="1"/>
  <c r="R33" i="4"/>
  <c r="T33" i="4" s="1"/>
  <c r="S33" i="4" s="1"/>
  <c r="R32" i="4"/>
  <c r="T32" i="4" s="1"/>
  <c r="S32" i="4" s="1"/>
  <c r="R31" i="4"/>
  <c r="T31" i="4" s="1"/>
  <c r="S31" i="4" s="1"/>
  <c r="R30" i="4"/>
  <c r="T30" i="4" s="1"/>
  <c r="S30" i="4" s="1"/>
  <c r="R29" i="4"/>
  <c r="T29" i="4" s="1"/>
  <c r="S29" i="4" s="1"/>
  <c r="R28" i="4"/>
  <c r="T28" i="4" s="1"/>
  <c r="S28" i="4" s="1"/>
  <c r="R27" i="4"/>
  <c r="T27" i="4" s="1"/>
  <c r="S27" i="4" s="1"/>
  <c r="R26" i="4"/>
  <c r="T26" i="4" s="1"/>
  <c r="S26" i="4" s="1"/>
  <c r="R25" i="4"/>
  <c r="T25" i="4" s="1"/>
  <c r="S25" i="4" s="1"/>
  <c r="R24" i="4"/>
  <c r="T24" i="4" s="1"/>
  <c r="S24" i="4" s="1"/>
  <c r="R23" i="4"/>
  <c r="T23" i="4" s="1"/>
  <c r="S23" i="4" s="1"/>
  <c r="R22" i="4"/>
  <c r="T22" i="4" s="1"/>
  <c r="S22" i="4" s="1"/>
  <c r="R21" i="4"/>
  <c r="T21" i="4" s="1"/>
  <c r="S21" i="4" s="1"/>
  <c r="R20" i="4"/>
  <c r="T20" i="4" s="1"/>
  <c r="S20" i="4" s="1"/>
  <c r="R18" i="4"/>
  <c r="T18" i="4" s="1"/>
  <c r="S18" i="4" s="1"/>
  <c r="R19" i="4"/>
  <c r="T19" i="4" s="1"/>
  <c r="S19" i="4" s="1"/>
  <c r="H35" i="1" l="1"/>
  <c r="H31" i="1"/>
  <c r="H47" i="1"/>
  <c r="P25" i="1"/>
  <c r="P37" i="1"/>
  <c r="H49" i="1"/>
  <c r="P39" i="1"/>
  <c r="H43" i="1"/>
  <c r="H45" i="1"/>
  <c r="P41" i="1"/>
  <c r="P27" i="1"/>
  <c r="P43" i="1"/>
  <c r="P29" i="1"/>
  <c r="P45" i="1"/>
  <c r="P33" i="1"/>
  <c r="P35" i="1"/>
  <c r="P31" i="1"/>
  <c r="P47" i="1"/>
  <c r="H25" i="1"/>
  <c r="H29" i="1"/>
  <c r="H33" i="1"/>
  <c r="H37" i="1"/>
  <c r="H39" i="1"/>
  <c r="H27" i="1"/>
  <c r="H41" i="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P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P42" i="4" l="1"/>
  <c r="P41" i="4"/>
  <c r="P40" i="4"/>
  <c r="P39" i="4"/>
  <c r="P38" i="4"/>
  <c r="P37" i="4"/>
  <c r="P36" i="4"/>
  <c r="P35" i="4"/>
  <c r="P34" i="4"/>
  <c r="P33" i="4"/>
  <c r="P32" i="4"/>
  <c r="P31" i="4"/>
  <c r="P30" i="4"/>
  <c r="P29" i="4"/>
  <c r="P28" i="4"/>
  <c r="P27" i="4"/>
  <c r="P26" i="4"/>
  <c r="P25" i="4"/>
  <c r="P24" i="4"/>
  <c r="P23" i="4"/>
  <c r="P22" i="4"/>
  <c r="P21" i="4"/>
  <c r="P20" i="4"/>
  <c r="P19" i="4"/>
  <c r="D2" i="6"/>
  <c r="Q47" i="1"/>
  <c r="R43" i="3" s="1"/>
  <c r="Q45" i="1"/>
  <c r="R41" i="3" s="1"/>
  <c r="Q43" i="1"/>
  <c r="R39" i="3" s="1"/>
  <c r="Q41" i="1"/>
  <c r="R37" i="3" s="1"/>
  <c r="Q39" i="1"/>
  <c r="R35" i="3" s="1"/>
  <c r="Q37" i="1"/>
  <c r="R33" i="3" s="1"/>
  <c r="Q35" i="1"/>
  <c r="R31" i="3" s="1"/>
  <c r="Q33" i="1"/>
  <c r="R29" i="3" s="1"/>
  <c r="Q31" i="1"/>
  <c r="R27" i="3" s="1"/>
  <c r="Q29" i="1"/>
  <c r="R25" i="3" s="1"/>
  <c r="Q27" i="1"/>
  <c r="R23" i="3" s="1"/>
  <c r="Q25" i="1"/>
  <c r="R21" i="3" s="1"/>
  <c r="I49" i="1"/>
  <c r="I45" i="3" s="1"/>
  <c r="I47" i="1"/>
  <c r="I43" i="3" s="1"/>
  <c r="I45" i="1"/>
  <c r="I41" i="3" s="1"/>
  <c r="I43" i="1"/>
  <c r="I39" i="3" s="1"/>
  <c r="I41" i="1"/>
  <c r="I37" i="3" s="1"/>
  <c r="I39" i="1"/>
  <c r="I35" i="3" s="1"/>
  <c r="I37" i="1"/>
  <c r="I33" i="3" s="1"/>
  <c r="I35" i="1"/>
  <c r="I31" i="3" s="1"/>
  <c r="I33" i="1"/>
  <c r="I29" i="3" s="1"/>
  <c r="I31" i="1"/>
  <c r="I27" i="3" s="1"/>
  <c r="I29" i="1"/>
  <c r="I25" i="3" s="1"/>
  <c r="I27" i="1"/>
  <c r="I23" i="3" s="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<sst xmlns="http://schemas.openxmlformats.org/spreadsheetml/2006/main" count="915" uniqueCount="270">
  <si>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</si>
  <si>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</si>
  <si>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</si>
  <si>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</si>
  <si>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</si>
  <si>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</si>
  <si>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</si>
  <si>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</si>
  <si>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</si>
  <si>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</si>
  <si>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</si>
  <si>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</si>
  <si>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</si>
  <si>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</si>
  <si>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</si>
  <si>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</si>
  <si>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</si>
  <si>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</si>
  <si>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</si>
  <si>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</si>
  <si>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</si>
  <si>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</si>
  <si>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</si>
  <si>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</si>
  <si>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</si>
  <si>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</si>
  <si>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</si>
  <si>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</si>
  <si>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</si>
  <si>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</si>
  <si>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</si>
  <si>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</si>
  <si>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</si>
  <si>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</si>
  <si>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</si>
  <si>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</si>
  <si>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</si>
  <si>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</si>
  <si>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</si>
  <si>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</si>
  <si>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</si>
  <si>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</si>
  <si>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</si>
  <si>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</si>
  <si>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</si>
  <si>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</si>
  <si>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</si>
  <si>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</si>
  <si>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</si>
  <si>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</si>
  <si>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</si>
  <si>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</si>
  <si>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</si>
  <si>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</si>
  <si>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</si>
  <si>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</si>
  <si>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</si>
  <si>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</si>
  <si>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</si>
  <si>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</si>
  <si>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</si>
  <si>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</si>
  <si>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</si>
  <si>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</si>
  <si>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</si>
  <si>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</si>
  <si>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</si>
  <si>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</si>
  <si>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</si>
  <si>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</si>
  <si>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</si>
  <si>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</si>
  <si>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</si>
  <si>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</si>
  <si>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</si>
  <si>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</si>
  <si>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</si>
  <si>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</si>
  <si>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</si>
  <si>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</si>
  <si>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</si>
  <si>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</si>
  <si>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</si>
  <si>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</si>
  <si>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</si>
  <si>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</si>
  <si>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</si>
  <si>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</si>
  <si>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支部</t>
    <rPh sb="0" eb="2">
      <t>シブ</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</si>
  <si>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</si>
  <si>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</si>
  <si>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</si>
  <si>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</si>
  <si>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</si>
  <si>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</si>
  <si>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</si>
  <si>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</si>
  <si>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</si>
  <si>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</si>
  <si>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</si>
  <si>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</si>
  <si>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</si>
  <si>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</si>
  <si>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</si>
  <si>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</si>
  <si>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</si>
  <si>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</si>
  <si>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</si>
  <si>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</si>
  <si>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</si>
  <si>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</si>
  <si>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</si>
  <si>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</si>
  <si>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</si>
  <si>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</si>
  <si>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</si>
  <si>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</si>
  <si>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</si>
  <si>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</si>
  <si>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</si>
  <si>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</si>
  <si>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</si>
  <si>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</si>
  <si>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</si>
  <si>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</si>
  <si>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</si>
  <si>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</si>
  <si>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</si>
  <si>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</si>
  <si>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</si>
  <si>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</si>
  <si>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</si>
  <si>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</si>
  <si>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</si>
  <si>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</si>
  <si>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</si>
  <si>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</si>
  <si>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</si>
  <si>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</si>
  <si>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</si>
  <si>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</si>
  <si>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</si>
  <si>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</si>
  <si>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</si>
  <si>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</si>
  <si>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</si>
  <si>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</si>
  <si>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</si>
  <si>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</si>
  <si>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</si>
  <si>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</si>
  <si>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</si>
  <si>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</si>
  <si>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</si>
  <si>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</si>
  <si>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</si>
  <si>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</si>
  <si>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</si>
  <si>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</si>
  <si>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</si>
  <si>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</si>
  <si>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</si>
  <si>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</si>
  <si>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</si>
  <si>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</si>
  <si>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</si>
  <si>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</si>
  <si>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</si>
  <si>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</si>
  <si>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</si>
  <si>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</si>
  <si>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</si>
  <si>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</si>
  <si>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</si>
  <si>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</si>
  <si>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</si>
  <si>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</si>
  <si>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</si>
  <si>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</si>
  <si>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</si>
  <si>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</si>
  <si>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</si>
  <si>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</si>
  <si>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</si>
  <si>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</si>
  <si>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</si>
  <si>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</si>
  <si>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</si>
  <si>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</si>
  <si>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</si>
  <si>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</si>
  <si>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</si>
  <si>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</si>
  <si>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</si>
  <si>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</si>
  <si>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</si>
  <si>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</si>
  <si>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</si>
  <si>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</si>
  <si>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</si>
  <si>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</si>
  <si>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</si>
  <si>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</si>
  <si>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</si>
  <si>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</si>
  <si>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</si>
  <si>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</si>
  <si>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</si>
  <si>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</si>
  <si>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</si>
  <si>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</si>
  <si>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</si>
  <si>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</si>
  <si>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</si>
  <si>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</si>
  <si>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</si>
  <si>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</si>
  <si>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</si>
  <si>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</si>
  <si>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</si>
  <si>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</si>
  <si>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</si>
  <si>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</si>
  <si>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</si>
  <si>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</si>
  <si>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</si>
  <si>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</si>
  <si>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</si>
  <si>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</si>
  <si>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</si>
  <si>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【選手登録について】</t>
    <rPh sb="1" eb="3">
      <t>せんしゅ</t>
    </rPh>
    <rPh sb="3" eb="5">
      <t>とうろく</t>
    </rPh>
    <phoneticPr fontId="3" type="Hiragana"/>
  </si>
  <si>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</si>
  <si>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</si>
  <si>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</si>
  <si>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</si>
  <si>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</si>
  <si>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</si>
  <si>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</si>
  <si>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</si>
  <si>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</si>
  <si>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</si>
  <si>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</si>
  <si>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</si>
  <si>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</si>
  <si>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</si>
  <si>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</si>
  <si>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t>
  </si>
  <si>
    <t>小学生男女大会用　大阪府予選会　参加申込書　【入力シート】</t>
    <rPh sb="0" eb="3">
      <t>ショウガクセイ</t>
    </rPh>
    <rPh sb="3" eb="5">
      <t>ダンジョ</t>
    </rPh>
    <rPh sb="5" eb="7">
      <t>タイカイ</t>
    </rPh>
    <rPh sb="7" eb="8">
      <t>ヨウ</t>
    </rPh>
    <rPh sb="9" eb="12">
      <t>オオサカフ</t>
    </rPh>
    <rPh sb="12" eb="15">
      <t>ヨセンカイ</t>
    </rPh>
    <rPh sb="16" eb="18">
      <t>サンカ</t>
    </rPh>
    <rPh sb="18" eb="21">
      <t>モウシコミショ</t>
    </rPh>
    <rPh sb="23" eb="25">
      <t>ニュウリョク</t>
    </rPh>
    <phoneticPr fontId="3"/>
  </si>
  <si>
    <t>第40回全日本小学生男子ソフトボール大会</t>
    <rPh sb="0" eb="1">
      <t>ダイ</t>
    </rPh>
    <rPh sb="3" eb="4">
      <t>カイ</t>
    </rPh>
    <rPh sb="4" eb="7">
      <t>ゼンニホン</t>
    </rPh>
    <rPh sb="7" eb="12">
      <t>ショウガクセイダンシ</t>
    </rPh>
    <rPh sb="18" eb="20">
      <t>タイカイ</t>
    </rPh>
    <phoneticPr fontId="3"/>
  </si>
  <si>
    <t>第40回全日本小学生女子ソフトボール大会</t>
    <rPh sb="0" eb="1">
      <t>ダイ</t>
    </rPh>
    <rPh sb="3" eb="4">
      <t>カイ</t>
    </rPh>
    <rPh sb="4" eb="7">
      <t>ゼンニホン</t>
    </rPh>
    <rPh sb="7" eb="10">
      <t>ショウガクセイ</t>
    </rPh>
    <rPh sb="10" eb="12">
      <t>ジョシ</t>
    </rPh>
    <rPh sb="18" eb="20">
      <t>タイカイ</t>
    </rPh>
    <phoneticPr fontId="3"/>
  </si>
  <si>
    <t>大阪厚生信用金庫杯兼第20回全日本春季小学生女子ソフトボール大会兼第25回知事杯小学生大会（女子の部）</t>
    <rPh sb="0" eb="4">
      <t>オオサカコウセイ</t>
    </rPh>
    <rPh sb="4" eb="8">
      <t>シンヨウキンコ</t>
    </rPh>
    <rPh sb="8" eb="9">
      <t>ハイ</t>
    </rPh>
    <rPh sb="9" eb="10">
      <t>ケン</t>
    </rPh>
    <rPh sb="10" eb="11">
      <t>ダイ</t>
    </rPh>
    <rPh sb="13" eb="14">
      <t>カイ</t>
    </rPh>
    <rPh sb="14" eb="17">
      <t>ゼンニホン</t>
    </rPh>
    <rPh sb="17" eb="19">
      <t>シュンキ</t>
    </rPh>
    <rPh sb="19" eb="22">
      <t>ショウガクセイ</t>
    </rPh>
    <rPh sb="22" eb="24">
      <t>ジョシ</t>
    </rPh>
    <rPh sb="30" eb="32">
      <t>タイカイ</t>
    </rPh>
    <rPh sb="32" eb="33">
      <t>ケン</t>
    </rPh>
    <rPh sb="33" eb="34">
      <t>ダイ</t>
    </rPh>
    <rPh sb="36" eb="37">
      <t>カイ</t>
    </rPh>
    <rPh sb="37" eb="39">
      <t>チジ</t>
    </rPh>
    <rPh sb="39" eb="40">
      <t>ハイ</t>
    </rPh>
    <rPh sb="40" eb="45">
      <t>ショウガクセイタイカイ</t>
    </rPh>
    <rPh sb="46" eb="48">
      <t>ジョシ</t>
    </rPh>
    <rPh sb="49" eb="50">
      <t>ブ</t>
    </rPh>
    <phoneticPr fontId="3"/>
  </si>
  <si>
    <t>大阪厚生信用金庫杯兼第20回全日本春季小学生男子ソフトボール大会兼第25回知事杯小学生大会（男子の部）</t>
    <rPh sb="0" eb="8">
      <t>オオサカコウセイシンヨウキンコ</t>
    </rPh>
    <rPh sb="8" eb="9">
      <t>ハイ</t>
    </rPh>
    <rPh sb="9" eb="10">
      <t>ケン</t>
    </rPh>
    <rPh sb="10" eb="11">
      <t>ダイ</t>
    </rPh>
    <rPh sb="13" eb="14">
      <t>カイ</t>
    </rPh>
    <rPh sb="14" eb="17">
      <t>ゼンニホン</t>
    </rPh>
    <rPh sb="17" eb="19">
      <t>シュンキ</t>
    </rPh>
    <rPh sb="19" eb="22">
      <t>ショウガクセイ</t>
    </rPh>
    <rPh sb="22" eb="24">
      <t>ダンシ</t>
    </rPh>
    <rPh sb="30" eb="32">
      <t>タイカイ</t>
    </rPh>
    <rPh sb="32" eb="33">
      <t>ケン</t>
    </rPh>
    <rPh sb="33" eb="34">
      <t>ダイ</t>
    </rPh>
    <rPh sb="36" eb="37">
      <t>カイ</t>
    </rPh>
    <rPh sb="37" eb="39">
      <t>チジ</t>
    </rPh>
    <rPh sb="39" eb="40">
      <t>ハイ</t>
    </rPh>
    <rPh sb="40" eb="45">
      <t>ショウガクセイタイカイ</t>
    </rPh>
    <rPh sb="46" eb="48">
      <t>ダンシ</t>
    </rPh>
    <rPh sb="49" eb="50">
      <t>ブ</t>
    </rPh>
    <phoneticPr fontId="3"/>
  </si>
  <si>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</si>
  <si>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</si>
  <si>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</si>
  <si>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</si>
  <si>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</si>
  <si>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男女</t>
    <rPh sb="0" eb="2">
      <t>だんじょ</t>
    </rPh>
    <phoneticPr fontId="3" type="Hiragana"/>
  </si>
  <si>
    <t>男</t>
    <rPh sb="0" eb="1">
      <t>オトコ</t>
    </rPh>
    <phoneticPr fontId="3"/>
  </si>
  <si>
    <t>女</t>
    <rPh sb="0" eb="1">
      <t>オンナ</t>
    </rPh>
    <phoneticPr fontId="3"/>
  </si>
  <si>
    <t>学年</t>
    <rPh sb="0" eb="2">
      <t>ガクネン</t>
    </rPh>
    <phoneticPr fontId="3"/>
  </si>
  <si>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</si>
  <si>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</si>
  <si>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※選手登録は大阪府在学/在住に限る。</t>
    <rPh sb="1" eb="3">
      <t>せんしゅ</t>
    </rPh>
    <rPh sb="3" eb="5">
      <t>とうろく</t>
    </rPh>
    <rPh sb="6" eb="9">
      <t>おおさかふ</t>
    </rPh>
    <rPh sb="9" eb="11">
      <t>ざいがく</t>
    </rPh>
    <rPh sb="12" eb="14">
      <t>ざいじゅう</t>
    </rPh>
    <rPh sb="15" eb="16">
      <t>かぎ</t>
    </rPh>
    <phoneticPr fontId="3" type="Hiragana"/>
  </si>
  <si>
    <t>未就学</t>
    <rPh sb="0" eb="3">
      <t>ミシュウガク</t>
    </rPh>
    <phoneticPr fontId="3"/>
  </si>
  <si>
    <t>その他</t>
    <rPh sb="2" eb="3">
      <t>タ</t>
    </rPh>
    <phoneticPr fontId="3"/>
  </si>
  <si>
    <t>年齢</t>
    <rPh sb="0" eb="2">
      <t>ねんれい</t>
    </rPh>
    <phoneticPr fontId="3" type="Hiragana"/>
  </si>
  <si>
    <t>ver.2026030６</t>
    <phoneticPr fontId="3" type="halfwidthKatak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</si>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</sst>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1">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rgb="FF99FF99"/>
        <bgColor indexed="64"/>
      </patternFill>
    </fill>
  </fills>
  <borders count="4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55">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7" fillId="0" borderId="105" xfId="0" applyFont="1" applyBorder="1" applyAlignment="1">
      <alignment horizontal="center" vertical="center"/>
    </xf>
    <xf numFmtId="0" fontId="7" fillId="0" borderId="88" xfId="0" applyFont="1" applyBorder="1" applyAlignment="1">
      <alignment horizontal="center" vertical="center"/>
    </xf>
    <xf numFmtId="0" fontId="7" fillId="0" borderId="106" xfId="0" applyFont="1" applyBorder="1" applyAlignment="1">
      <alignment horizontal="center" vertical="center"/>
    </xf>
    <xf numFmtId="0" fontId="7" fillId="0" borderId="74" xfId="0" applyFont="1" applyBorder="1" applyAlignment="1">
      <alignment horizontal="center" vertical="center"/>
    </xf>
    <xf numFmtId="0" fontId="7" fillId="2" borderId="107" xfId="0" applyFont="1" applyFill="1" applyBorder="1" applyAlignment="1" applyProtection="1">
      <alignment horizontal="center" vertical="center" shrinkToFit="1"/>
      <protection locked="0"/>
    </xf>
    <xf numFmtId="0" fontId="7" fillId="2" borderId="108" xfId="0" applyFont="1" applyFill="1" applyBorder="1" applyAlignment="1" applyProtection="1">
      <alignment horizontal="center" vertical="center" shrinkToFit="1"/>
      <protection locked="0"/>
    </xf>
    <xf numFmtId="49" fontId="7" fillId="2" borderId="107" xfId="0" applyNumberFormat="1"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10"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2"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3"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1" xfId="0" applyFont="1" applyBorder="1" applyAlignment="1">
      <alignment horizontal="center" vertical="center"/>
    </xf>
    <xf numFmtId="0" fontId="10" fillId="0" borderId="132"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49" fontId="7" fillId="2" borderId="139"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41"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4" xfId="0" applyFont="1" applyBorder="1" applyAlignment="1">
      <alignment horizontal="center" vertical="center"/>
    </xf>
    <xf numFmtId="0" fontId="43" fillId="0" borderId="95" xfId="0" applyFont="1" applyBorder="1" applyAlignment="1">
      <alignment horizontal="center" vertical="center"/>
    </xf>
    <xf numFmtId="0" fontId="43" fillId="0" borderId="142"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5"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176" fontId="7" fillId="2" borderId="101"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5" xfId="3" applyFont="1" applyBorder="1" applyAlignment="1">
      <alignment horizontal="center" vertical="distributed" textRotation="255"/>
    </xf>
    <xf numFmtId="0" fontId="46" fillId="0" borderId="145" xfId="3" applyFont="1" applyBorder="1" applyAlignment="1">
      <alignment vertical="distributed" textRotation="255"/>
    </xf>
    <xf numFmtId="0" fontId="46" fillId="0" borderId="146" xfId="3" applyFont="1" applyBorder="1" applyAlignment="1">
      <alignment vertical="distributed" textRotation="255"/>
    </xf>
    <xf numFmtId="0" fontId="6" fillId="0" borderId="138" xfId="3" applyFont="1" applyBorder="1" applyAlignment="1">
      <alignment vertical="center"/>
    </xf>
    <xf numFmtId="0" fontId="6" fillId="0" borderId="148" xfId="3" applyFont="1" applyBorder="1" applyAlignment="1">
      <alignment vertical="center"/>
    </xf>
    <xf numFmtId="0" fontId="6" fillId="0" borderId="149"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6" xfId="3" applyFont="1" applyBorder="1" applyAlignment="1">
      <alignment vertical="distributed" textRotation="255"/>
    </xf>
    <xf numFmtId="0" fontId="56" fillId="0" borderId="157" xfId="3" applyFont="1" applyBorder="1" applyAlignment="1">
      <alignment vertical="distributed" textRotation="255"/>
    </xf>
    <xf numFmtId="0" fontId="52" fillId="0" borderId="162" xfId="3" applyFont="1" applyBorder="1" applyAlignment="1">
      <alignment horizontal="center" vertical="center"/>
    </xf>
    <xf numFmtId="0" fontId="51" fillId="0" borderId="173"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5" xfId="3" applyFont="1" applyBorder="1" applyAlignment="1">
      <alignment vertical="distributed" textRotation="255"/>
    </xf>
    <xf numFmtId="0" fontId="63" fillId="0" borderId="186" xfId="3" applyFont="1" applyBorder="1" applyAlignment="1">
      <alignment vertical="distributed" textRotation="255"/>
    </xf>
    <xf numFmtId="0" fontId="59" fillId="0" borderId="192" xfId="3" applyFont="1" applyBorder="1" applyAlignment="1">
      <alignment vertical="center"/>
    </xf>
    <xf numFmtId="0" fontId="59" fillId="0" borderId="197" xfId="3" applyFont="1" applyBorder="1" applyAlignment="1">
      <alignment horizontal="center" vertical="center"/>
    </xf>
    <xf numFmtId="0" fontId="51" fillId="0" borderId="213"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2" xfId="3" applyFont="1" applyBorder="1" applyAlignment="1">
      <alignment vertical="distributed" textRotation="255"/>
    </xf>
    <xf numFmtId="0" fontId="69" fillId="0" borderId="223" xfId="3" applyFont="1" applyBorder="1" applyAlignment="1">
      <alignment vertical="distributed" textRotation="255"/>
    </xf>
    <xf numFmtId="0" fontId="66" fillId="0" borderId="229" xfId="3" applyFont="1" applyBorder="1" applyAlignment="1">
      <alignment vertical="center"/>
    </xf>
    <xf numFmtId="0" fontId="66" fillId="0" borderId="230" xfId="3" applyFont="1" applyBorder="1" applyAlignment="1">
      <alignment vertical="center"/>
    </xf>
    <xf numFmtId="0" fontId="66" fillId="0" borderId="234" xfId="3" applyFont="1" applyBorder="1" applyAlignment="1">
      <alignment horizontal="center" vertical="center"/>
    </xf>
    <xf numFmtId="0" fontId="51" fillId="0" borderId="251" xfId="3" applyFont="1" applyBorder="1" applyAlignment="1">
      <alignment horizontal="center" vertical="center"/>
    </xf>
    <xf numFmtId="0" fontId="51" fillId="0" borderId="254"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61" xfId="0" applyFont="1" applyBorder="1">
      <alignment vertical="center"/>
    </xf>
    <xf numFmtId="0" fontId="7" fillId="0" borderId="262" xfId="0" applyFont="1" applyBorder="1">
      <alignment vertical="center"/>
    </xf>
    <xf numFmtId="0" fontId="11" fillId="0" borderId="130" xfId="0" applyFont="1" applyBorder="1" applyAlignment="1">
      <alignment horizontal="center" vertical="center"/>
    </xf>
    <xf numFmtId="0" fontId="7" fillId="0" borderId="263" xfId="0" applyFont="1" applyBorder="1" applyAlignment="1">
      <alignment horizontal="center" vertical="center"/>
    </xf>
    <xf numFmtId="0" fontId="51" fillId="0" borderId="13" xfId="3" applyFont="1" applyBorder="1" applyAlignment="1">
      <alignment horizontal="center" vertical="center"/>
    </xf>
    <xf numFmtId="0" fontId="7" fillId="0" borderId="144" xfId="0" applyFont="1" applyBorder="1" applyAlignment="1">
      <alignment horizontal="center" vertical="center"/>
    </xf>
    <xf numFmtId="0" fontId="51" fillId="0" borderId="15" xfId="3" applyFont="1" applyBorder="1" applyAlignment="1">
      <alignment horizontal="center" vertical="center"/>
    </xf>
    <xf numFmtId="0" fontId="51" fillId="0" borderId="151" xfId="3" applyFont="1" applyBorder="1" applyAlignment="1">
      <alignment horizontal="center" vertical="center" shrinkToFit="1"/>
    </xf>
    <xf numFmtId="0" fontId="51" fillId="0" borderId="154" xfId="3" applyFont="1" applyBorder="1" applyAlignment="1">
      <alignment horizontal="center" vertical="center" shrinkToFit="1"/>
    </xf>
    <xf numFmtId="49" fontId="7" fillId="2" borderId="266"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90" xfId="3" applyFont="1" applyBorder="1" applyAlignment="1">
      <alignment horizontal="center" vertical="distributed" textRotation="255"/>
    </xf>
    <xf numFmtId="0" fontId="63" fillId="0" borderId="190" xfId="3" applyFont="1" applyBorder="1" applyAlignment="1">
      <alignment vertical="distributed" textRotation="255"/>
    </xf>
    <xf numFmtId="0" fontId="69" fillId="0" borderId="227" xfId="3" applyFont="1" applyBorder="1" applyAlignment="1">
      <alignment horizontal="center" vertical="distributed" textRotation="255"/>
    </xf>
    <xf numFmtId="0" fontId="69" fillId="0" borderId="227" xfId="3" applyFont="1" applyBorder="1" applyAlignment="1">
      <alignment vertical="distributed" textRotation="255"/>
    </xf>
    <xf numFmtId="0" fontId="6" fillId="0" borderId="22" xfId="3" applyFont="1" applyBorder="1" applyAlignment="1">
      <alignment horizontal="center" vertical="center"/>
    </xf>
    <xf numFmtId="0" fontId="52" fillId="0" borderId="286" xfId="3" applyFont="1" applyBorder="1" applyAlignment="1">
      <alignment horizontal="center" vertical="center"/>
    </xf>
    <xf numFmtId="0" fontId="59" fillId="0" borderId="290" xfId="3" applyFont="1" applyBorder="1" applyAlignment="1">
      <alignment horizontal="center" vertical="center"/>
    </xf>
    <xf numFmtId="0" fontId="66" fillId="0" borderId="247" xfId="3" applyFont="1" applyBorder="1" applyAlignment="1">
      <alignment horizontal="center" vertical="center"/>
    </xf>
    <xf numFmtId="0" fontId="51" fillId="0" borderId="173" xfId="3" applyFont="1" applyBorder="1" applyAlignment="1">
      <alignment horizontal="center" vertical="center" shrinkToFit="1"/>
    </xf>
    <xf numFmtId="0" fontId="51" fillId="0" borderId="176" xfId="3" applyFont="1" applyBorder="1" applyAlignment="1">
      <alignment horizontal="center" vertical="center" shrinkToFit="1"/>
    </xf>
    <xf numFmtId="0" fontId="51" fillId="0" borderId="251" xfId="3" applyFont="1" applyBorder="1" applyAlignment="1">
      <alignment horizontal="center" vertical="center" shrinkToFit="1"/>
    </xf>
    <xf numFmtId="0" fontId="51" fillId="0" borderId="255" xfId="3" applyFont="1" applyBorder="1" applyAlignment="1">
      <alignment horizontal="center" vertical="center" shrinkToFit="1"/>
    </xf>
    <xf numFmtId="0" fontId="51" fillId="0" borderId="213" xfId="3" applyFont="1" applyBorder="1" applyAlignment="1">
      <alignment horizontal="center" vertical="center" shrinkToFit="1"/>
    </xf>
    <xf numFmtId="0" fontId="51" fillId="0" borderId="204" xfId="3" applyFont="1" applyBorder="1" applyAlignment="1">
      <alignment horizontal="center" vertical="center" shrinkToFit="1"/>
    </xf>
    <xf numFmtId="0" fontId="51" fillId="0" borderId="238" xfId="3" applyFont="1" applyBorder="1" applyAlignment="1">
      <alignment horizontal="center" vertical="center" shrinkToFit="1"/>
    </xf>
    <xf numFmtId="0" fontId="51" fillId="0" borderId="245" xfId="3" applyFont="1" applyBorder="1" applyAlignment="1">
      <alignment vertical="center" shrinkToFit="1"/>
    </xf>
    <xf numFmtId="0" fontId="51" fillId="0" borderId="245"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167" xfId="3" applyFont="1" applyBorder="1" applyAlignment="1">
      <alignment horizontal="center" vertical="center" shrinkToFit="1"/>
    </xf>
    <xf numFmtId="0" fontId="51" fillId="0" borderId="209" xfId="3" applyFont="1" applyBorder="1" applyAlignment="1">
      <alignment vertical="center" shrinkToFit="1"/>
    </xf>
    <xf numFmtId="0" fontId="51" fillId="0" borderId="209" xfId="3" applyFont="1" applyBorder="1" applyAlignment="1">
      <alignment horizontal="center" vertical="center" shrinkToFit="1"/>
    </xf>
    <xf numFmtId="0" fontId="51" fillId="0" borderId="165" xfId="3" applyFont="1" applyBorder="1" applyAlignment="1">
      <alignment horizontal="center" vertical="center" shrinkToFit="1"/>
    </xf>
    <xf numFmtId="0" fontId="51" fillId="0" borderId="165" xfId="3" applyFont="1" applyBorder="1" applyAlignment="1">
      <alignment vertical="center" shrinkToFit="1"/>
    </xf>
    <xf numFmtId="0" fontId="51" fillId="0" borderId="181"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3"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5" fillId="0" borderId="0" xfId="0" applyFont="1" applyAlignment="1">
      <alignment horizontal="right" vertical="center"/>
    </xf>
    <xf numFmtId="0" fontId="75" fillId="0" borderId="0" xfId="0" applyFont="1">
      <alignment vertical="center"/>
    </xf>
    <xf numFmtId="0" fontId="7" fillId="0" borderId="321" xfId="0" applyFont="1" applyBorder="1" applyAlignment="1">
      <alignment horizontal="center" vertical="center"/>
    </xf>
    <xf numFmtId="0" fontId="7" fillId="0" borderId="322" xfId="0" applyFont="1" applyBorder="1" applyAlignment="1">
      <alignment horizontal="center" vertical="center"/>
    </xf>
    <xf numFmtId="0" fontId="7" fillId="0" borderId="3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3"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4" xfId="0" applyFont="1" applyBorder="1" applyAlignment="1">
      <alignment horizontal="center" vertical="center"/>
    </xf>
    <xf numFmtId="0" fontId="7" fillId="5" borderId="107"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3" xfId="0" applyFont="1" applyFill="1" applyBorder="1" applyAlignment="1" applyProtection="1">
      <alignment horizontal="center" vertical="center" shrinkToFit="1"/>
      <protection locked="0"/>
    </xf>
    <xf numFmtId="0" fontId="7" fillId="2" borderId="325" xfId="0" applyFont="1" applyFill="1" applyBorder="1" applyAlignment="1" applyProtection="1">
      <alignment horizontal="center" vertical="center"/>
      <protection locked="0"/>
    </xf>
    <xf numFmtId="0" fontId="7" fillId="2" borderId="327" xfId="0" applyFont="1" applyFill="1" applyBorder="1" applyAlignment="1" applyProtection="1">
      <alignment horizontal="center" vertical="center"/>
      <protection locked="0"/>
    </xf>
    <xf numFmtId="0" fontId="7" fillId="2" borderId="328" xfId="0" applyFont="1" applyFill="1" applyBorder="1" applyAlignment="1" applyProtection="1">
      <alignment horizontal="center" vertical="center" shrinkToFit="1"/>
      <protection locked="0"/>
    </xf>
    <xf numFmtId="0" fontId="7" fillId="2" borderId="329" xfId="0" applyFont="1" applyFill="1" applyBorder="1" applyAlignment="1" applyProtection="1">
      <alignment horizontal="center" vertical="center" shrinkToFit="1"/>
      <protection locked="0"/>
    </xf>
    <xf numFmtId="0" fontId="7" fillId="2" borderId="335" xfId="0" applyFont="1" applyFill="1" applyBorder="1" applyAlignment="1" applyProtection="1">
      <alignment horizontal="center" vertical="center" shrinkToFit="1"/>
      <protection locked="0"/>
    </xf>
    <xf numFmtId="0" fontId="7" fillId="5" borderId="328" xfId="0" applyFont="1" applyFill="1" applyBorder="1" applyAlignment="1" applyProtection="1">
      <alignment horizontal="center" vertical="center" shrinkToFit="1"/>
      <protection locked="0"/>
    </xf>
    <xf numFmtId="0" fontId="7" fillId="5" borderId="330" xfId="0" applyFont="1" applyFill="1" applyBorder="1" applyAlignment="1" applyProtection="1">
      <alignment horizontal="center" vertical="center"/>
      <protection locked="0"/>
    </xf>
    <xf numFmtId="0" fontId="7" fillId="5" borderId="329" xfId="0" applyFont="1" applyFill="1" applyBorder="1" applyAlignment="1" applyProtection="1">
      <alignment horizontal="center" vertical="center"/>
      <protection locked="0"/>
    </xf>
    <xf numFmtId="0" fontId="7" fillId="5" borderId="331" xfId="0" applyFont="1" applyFill="1" applyBorder="1" applyAlignment="1" applyProtection="1">
      <alignment horizontal="center" vertical="center" shrinkToFit="1"/>
      <protection locked="0"/>
    </xf>
    <xf numFmtId="0" fontId="7" fillId="5" borderId="331" xfId="0" applyFont="1" applyFill="1" applyBorder="1" applyAlignment="1" applyProtection="1">
      <alignment vertical="center" shrinkToFit="1"/>
      <protection locked="0"/>
    </xf>
    <xf numFmtId="0" fontId="76" fillId="5" borderId="14" xfId="0" applyFont="1" applyFill="1" applyBorder="1" applyAlignment="1" applyProtection="1">
      <alignment horizontal="center" vertical="center"/>
      <protection locked="0"/>
    </xf>
    <xf numFmtId="0" fontId="7" fillId="5" borderId="328"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2" xfId="0" applyFont="1" applyFill="1" applyBorder="1" applyAlignment="1" applyProtection="1">
      <alignment horizontal="center" vertical="center"/>
      <protection locked="0"/>
    </xf>
    <xf numFmtId="0" fontId="7" fillId="5" borderId="325"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7"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7"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7"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8" fillId="8" borderId="331" xfId="0" applyFont="1" applyFill="1" applyBorder="1" applyAlignment="1">
      <alignment horizontal="center" vertical="center"/>
    </xf>
    <xf numFmtId="0" fontId="56" fillId="0" borderId="156" xfId="3" applyFont="1" applyBorder="1" applyAlignment="1">
      <alignment horizontal="center" vertical="distributed" textRotation="255"/>
    </xf>
    <xf numFmtId="0" fontId="52" fillId="0" borderId="346" xfId="3" applyFont="1" applyBorder="1" applyAlignment="1">
      <alignment vertical="center"/>
    </xf>
    <xf numFmtId="0" fontId="51" fillId="0" borderId="352" xfId="3" applyFont="1" applyBorder="1" applyAlignment="1">
      <alignment horizontal="center" vertical="center" shrinkToFit="1"/>
    </xf>
    <xf numFmtId="0" fontId="51" fillId="0" borderId="353" xfId="3" applyFont="1" applyBorder="1" applyAlignment="1">
      <alignment horizontal="center" vertical="center" shrinkToFit="1"/>
    </xf>
    <xf numFmtId="0" fontId="51" fillId="0" borderId="351" xfId="3" applyFont="1" applyBorder="1" applyAlignment="1">
      <alignment horizontal="center" vertical="center" shrinkToFit="1"/>
    </xf>
    <xf numFmtId="0" fontId="51" fillId="0" borderId="355" xfId="3" applyFont="1" applyBorder="1" applyAlignment="1">
      <alignment horizontal="center" vertical="center"/>
    </xf>
    <xf numFmtId="0" fontId="51" fillId="0" borderId="356" xfId="3" applyFont="1" applyBorder="1" applyAlignment="1">
      <alignment horizontal="center" vertical="center"/>
    </xf>
    <xf numFmtId="0" fontId="51" fillId="0" borderId="354" xfId="3" applyFont="1" applyBorder="1" applyAlignment="1">
      <alignment horizontal="center" vertical="center"/>
    </xf>
    <xf numFmtId="0" fontId="59" fillId="0" borderId="357" xfId="3" applyFont="1" applyBorder="1" applyAlignment="1">
      <alignment horizontal="center" vertical="center"/>
    </xf>
    <xf numFmtId="0" fontId="51" fillId="0" borderId="360" xfId="3" applyFont="1" applyBorder="1" applyAlignment="1">
      <alignment horizontal="center" vertical="center"/>
    </xf>
    <xf numFmtId="0" fontId="51" fillId="0" borderId="360" xfId="3" applyFont="1" applyBorder="1" applyAlignment="1">
      <alignment horizontal="center" vertical="center" shrinkToFit="1"/>
    </xf>
    <xf numFmtId="0" fontId="51" fillId="0" borderId="303" xfId="3" applyFont="1" applyBorder="1" applyAlignment="1">
      <alignment horizontal="center" vertical="center" shrinkToFit="1"/>
    </xf>
    <xf numFmtId="0" fontId="59" fillId="0" borderId="193" xfId="3" applyFont="1" applyBorder="1" applyAlignment="1">
      <alignment vertical="center"/>
    </xf>
    <xf numFmtId="0" fontId="63" fillId="0" borderId="185" xfId="3" applyFont="1" applyBorder="1" applyAlignment="1">
      <alignment horizontal="center" vertical="distributed" textRotation="255"/>
    </xf>
    <xf numFmtId="0" fontId="51" fillId="0" borderId="367" xfId="3" applyFont="1" applyBorder="1" applyAlignment="1">
      <alignment horizontal="center" vertical="center" shrinkToFit="1"/>
    </xf>
    <xf numFmtId="0" fontId="51" fillId="0" borderId="300" xfId="3" applyFont="1" applyBorder="1" applyAlignment="1">
      <alignment horizontal="center" vertical="center" shrinkToFit="1"/>
    </xf>
    <xf numFmtId="0" fontId="51" fillId="0" borderId="299" xfId="3" applyFont="1" applyBorder="1" applyAlignment="1">
      <alignment horizontal="center" vertical="center" shrinkToFit="1"/>
    </xf>
    <xf numFmtId="0" fontId="51" fillId="0" borderId="368" xfId="3" applyFont="1" applyBorder="1" applyAlignment="1">
      <alignment horizontal="center" vertical="center" shrinkToFit="1"/>
    </xf>
    <xf numFmtId="0" fontId="66" fillId="0" borderId="373" xfId="3" applyFont="1" applyBorder="1" applyAlignment="1">
      <alignment horizontal="center" vertical="center"/>
    </xf>
    <xf numFmtId="0" fontId="66" fillId="0" borderId="225" xfId="3" applyFont="1" applyBorder="1" applyAlignment="1">
      <alignment vertical="center"/>
    </xf>
    <xf numFmtId="0" fontId="66" fillId="0" borderId="226" xfId="3" applyFont="1" applyBorder="1" applyAlignment="1">
      <alignment vertical="center"/>
    </xf>
    <xf numFmtId="0" fontId="51" fillId="0" borderId="240" xfId="3" applyFont="1" applyBorder="1" applyAlignment="1">
      <alignment horizontal="center" vertical="center"/>
    </xf>
    <xf numFmtId="0" fontId="51" fillId="0" borderId="240" xfId="3" applyFont="1" applyBorder="1" applyAlignment="1">
      <alignment horizontal="center" vertical="center" shrinkToFit="1"/>
    </xf>
    <xf numFmtId="0" fontId="51" fillId="0" borderId="311" xfId="3" applyFont="1" applyBorder="1" applyAlignment="1">
      <alignment horizontal="center" vertical="center" shrinkToFit="1"/>
    </xf>
    <xf numFmtId="0" fontId="51" fillId="0" borderId="378" xfId="3" applyFont="1" applyBorder="1" applyAlignment="1">
      <alignment horizontal="center" vertical="center" shrinkToFit="1"/>
    </xf>
    <xf numFmtId="0" fontId="59" fillId="0" borderId="379" xfId="3" applyFont="1" applyBorder="1" applyAlignment="1">
      <alignment vertical="center"/>
    </xf>
    <xf numFmtId="0" fontId="58" fillId="0" borderId="354" xfId="3" applyFont="1" applyBorder="1" applyAlignment="1">
      <alignment horizontal="center" vertical="center"/>
    </xf>
    <xf numFmtId="0" fontId="51" fillId="0" borderId="354" xfId="3" applyFont="1" applyBorder="1" applyAlignment="1">
      <alignment horizontal="center" vertical="center" shrinkToFit="1"/>
    </xf>
    <xf numFmtId="0" fontId="51" fillId="0" borderId="288" xfId="3" applyFont="1" applyBorder="1" applyAlignment="1">
      <alignment horizontal="center" vertical="center" shrinkToFit="1"/>
    </xf>
    <xf numFmtId="0" fontId="51" fillId="0" borderId="381" xfId="3" applyFont="1" applyBorder="1" applyAlignment="1">
      <alignment horizontal="center" vertical="center" shrinkToFit="1"/>
    </xf>
    <xf numFmtId="0" fontId="59" fillId="0" borderId="188" xfId="3" applyFont="1" applyBorder="1" applyAlignment="1">
      <alignment vertical="center"/>
    </xf>
    <xf numFmtId="0" fontId="59" fillId="0" borderId="189" xfId="3" applyFont="1" applyBorder="1" applyAlignment="1">
      <alignment vertical="center"/>
    </xf>
    <xf numFmtId="0" fontId="51" fillId="0" borderId="376" xfId="3" applyFont="1" applyBorder="1" applyAlignment="1">
      <alignment horizontal="center" vertical="center"/>
    </xf>
    <xf numFmtId="0" fontId="51" fillId="0" borderId="386" xfId="3" applyFont="1" applyBorder="1" applyAlignment="1">
      <alignment horizontal="center" vertical="center" shrinkToFit="1"/>
    </xf>
    <xf numFmtId="0" fontId="6" fillId="0" borderId="229" xfId="3" applyFont="1" applyBorder="1" applyAlignment="1">
      <alignment vertical="center"/>
    </xf>
    <xf numFmtId="0" fontId="7" fillId="0" borderId="33" xfId="0" applyFont="1" applyBorder="1" applyAlignment="1">
      <alignment horizontal="center" vertical="center"/>
    </xf>
    <xf numFmtId="0" fontId="7" fillId="0" borderId="69" xfId="0" applyFont="1" applyBorder="1" applyAlignment="1">
      <alignment horizontal="center" vertical="center"/>
    </xf>
    <xf numFmtId="0" fontId="80"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49" fontId="7" fillId="2" borderId="43" xfId="0" applyNumberFormat="1" applyFont="1" applyFill="1" applyBorder="1" applyAlignment="1" applyProtection="1">
      <alignment horizontal="center" vertical="center" shrinkToFit="1"/>
      <protection locked="0"/>
    </xf>
    <xf numFmtId="0" fontId="7" fillId="5" borderId="140"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7" fillId="5" borderId="110" xfId="0" applyFont="1" applyFill="1" applyBorder="1" applyAlignment="1" applyProtection="1">
      <alignment horizontal="center" vertical="center"/>
      <protection locked="0"/>
    </xf>
    <xf numFmtId="0" fontId="7" fillId="5" borderId="388"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9"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40"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90" xfId="0" applyFont="1" applyBorder="1">
      <alignment vertical="center"/>
    </xf>
    <xf numFmtId="0" fontId="7" fillId="0" borderId="391" xfId="0" applyFont="1" applyBorder="1">
      <alignment vertical="center"/>
    </xf>
    <xf numFmtId="0" fontId="7" fillId="0" borderId="392" xfId="0" applyFont="1" applyBorder="1">
      <alignment vertical="center"/>
    </xf>
    <xf numFmtId="0" fontId="8" fillId="0" borderId="36" xfId="0" applyFont="1" applyBorder="1" applyAlignment="1">
      <alignment horizontal="center"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3"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4" xfId="0" applyFont="1" applyFill="1" applyBorder="1" applyAlignment="1" applyProtection="1">
      <alignment horizontal="center" vertical="center" shrinkToFit="1"/>
      <protection locked="0"/>
    </xf>
    <xf numFmtId="0" fontId="7" fillId="5" borderId="395" xfId="0" applyFont="1" applyFill="1" applyBorder="1" applyAlignment="1" applyProtection="1">
      <alignment vertical="center" shrinkToFit="1"/>
      <protection locked="0"/>
    </xf>
    <xf numFmtId="0" fontId="7" fillId="5" borderId="394" xfId="0" applyFont="1" applyFill="1" applyBorder="1" applyAlignment="1" applyProtection="1">
      <alignment horizontal="center" vertical="center"/>
      <protection locked="0"/>
    </xf>
    <xf numFmtId="0" fontId="7" fillId="0" borderId="396" xfId="0" applyFont="1" applyBorder="1" applyAlignment="1">
      <alignment horizontal="center" vertical="center"/>
    </xf>
    <xf numFmtId="0" fontId="7" fillId="0" borderId="397" xfId="0" applyFont="1" applyBorder="1" applyAlignment="1">
      <alignment horizontal="center" vertical="center"/>
    </xf>
    <xf numFmtId="0" fontId="7" fillId="0" borderId="398" xfId="0" applyFont="1" applyBorder="1" applyAlignment="1">
      <alignment horizontal="center" vertical="center" wrapText="1"/>
    </xf>
    <xf numFmtId="0" fontId="7" fillId="0" borderId="397" xfId="0" applyFont="1" applyBorder="1" applyAlignment="1">
      <alignment horizontal="center" vertical="center" wrapText="1"/>
    </xf>
    <xf numFmtId="0" fontId="10" fillId="0" borderId="399" xfId="0" applyFont="1" applyBorder="1" applyAlignment="1">
      <alignment horizontal="center" vertical="center"/>
    </xf>
    <xf numFmtId="0" fontId="10" fillId="0" borderId="400" xfId="0" applyFont="1" applyBorder="1" applyAlignment="1">
      <alignment horizontal="center" vertical="center"/>
    </xf>
    <xf numFmtId="0" fontId="10" fillId="0" borderId="401"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4" xfId="0" applyFont="1" applyBorder="1" applyAlignment="1">
      <alignment horizontal="center" vertical="center"/>
    </xf>
    <xf numFmtId="0" fontId="7" fillId="2" borderId="27" xfId="0" applyFont="1" applyFill="1" applyBorder="1" applyAlignment="1" applyProtection="1">
      <alignment horizontal="center" vertical="center" shrinkToFit="1"/>
      <protection locked="0"/>
    </xf>
    <xf numFmtId="0" fontId="7" fillId="2" borderId="146" xfId="0" applyFont="1" applyFill="1" applyBorder="1" applyAlignment="1">
      <alignment horizontal="center" vertical="center" shrinkToFit="1"/>
    </xf>
    <xf numFmtId="0" fontId="81" fillId="0" borderId="0" xfId="0" applyFont="1">
      <alignment vertical="center"/>
    </xf>
    <xf numFmtId="0" fontId="8" fillId="0" borderId="0" xfId="0" applyFont="1" applyAlignment="1">
      <alignment horizontal="center" vertical="center"/>
    </xf>
    <xf numFmtId="0" fontId="82"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2" fillId="0" borderId="0" xfId="0" applyFont="1" applyAlignment="1">
      <alignment horizontal="left" vertical="center" indent="3"/>
    </xf>
    <xf numFmtId="0" fontId="82"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7" xfId="0" applyFont="1" applyFill="1" applyBorder="1">
      <alignment vertical="center"/>
    </xf>
    <xf numFmtId="0" fontId="7" fillId="0" borderId="6" xfId="0" applyFont="1" applyBorder="1">
      <alignment vertical="center"/>
    </xf>
    <xf numFmtId="0" fontId="7" fillId="0" borderId="45" xfId="0" applyFont="1" applyBorder="1">
      <alignment vertical="center"/>
    </xf>
    <xf numFmtId="0" fontId="7" fillId="5" borderId="403" xfId="0" applyFont="1" applyFill="1" applyBorder="1" applyAlignment="1" applyProtection="1">
      <alignment horizontal="center" vertical="center"/>
      <protection locked="0"/>
    </xf>
    <xf numFmtId="0" fontId="7" fillId="5" borderId="404"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406"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6" xfId="0" applyFont="1" applyBorder="1">
      <alignment vertical="center"/>
    </xf>
    <xf numFmtId="0" fontId="7" fillId="0" borderId="2" xfId="0" applyFont="1" applyBorder="1">
      <alignment vertical="center"/>
    </xf>
    <xf numFmtId="0" fontId="7" fillId="0" borderId="407" xfId="0" applyFont="1" applyBorder="1">
      <alignment vertical="center"/>
    </xf>
    <xf numFmtId="0" fontId="7" fillId="0" borderId="402" xfId="0" applyFont="1" applyBorder="1">
      <alignment vertical="center"/>
    </xf>
    <xf numFmtId="0" fontId="7" fillId="0" borderId="402" xfId="0" applyFont="1" applyBorder="1" applyAlignment="1">
      <alignment vertical="center" shrinkToFit="1"/>
    </xf>
    <xf numFmtId="0" fontId="76" fillId="5" borderId="14" xfId="0" applyFont="1" applyFill="1" applyBorder="1" applyAlignment="1">
      <alignment horizontal="center" vertical="center"/>
    </xf>
    <xf numFmtId="0" fontId="89" fillId="0" borderId="114"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10" fillId="0" borderId="45" xfId="0" applyFont="1" applyBorder="1" applyAlignment="1">
      <alignment horizontal="center" vertical="center"/>
    </xf>
    <xf numFmtId="0" fontId="44" fillId="0" borderId="69" xfId="0" applyFont="1" applyBorder="1" applyAlignment="1">
      <alignment horizontal="center" vertical="center"/>
    </xf>
    <xf numFmtId="0" fontId="47" fillId="0" borderId="260" xfId="0" applyFont="1" applyBorder="1" applyAlignment="1">
      <alignment horizontal="center" vertical="center"/>
    </xf>
    <xf numFmtId="14" fontId="43" fillId="0" borderId="408" xfId="0" applyNumberFormat="1" applyFont="1" applyBorder="1" applyAlignment="1">
      <alignment horizontal="center" vertical="center"/>
    </xf>
    <xf numFmtId="0" fontId="43" fillId="0" borderId="409" xfId="0" applyFont="1" applyBorder="1" applyAlignment="1">
      <alignment horizontal="center" vertical="center"/>
    </xf>
    <xf numFmtId="0" fontId="43" fillId="0" borderId="410" xfId="0" applyFont="1" applyBorder="1" applyAlignment="1">
      <alignment horizontal="center" vertical="center"/>
    </xf>
    <xf numFmtId="0" fontId="44" fillId="0" borderId="264" xfId="0" applyFont="1" applyBorder="1" applyAlignment="1">
      <alignment horizontal="center" vertical="center"/>
    </xf>
    <xf numFmtId="0" fontId="47" fillId="0" borderId="266" xfId="0" applyFont="1" applyBorder="1" applyAlignment="1">
      <alignment horizontal="center" vertical="center"/>
    </xf>
    <xf numFmtId="0" fontId="43" fillId="0" borderId="411" xfId="0" applyFont="1" applyBorder="1" applyAlignment="1">
      <alignment horizontal="center" vertical="center"/>
    </xf>
    <xf numFmtId="0" fontId="43" fillId="0" borderId="412" xfId="0" applyFont="1" applyBorder="1" applyAlignment="1">
      <alignment horizontal="center" vertical="center"/>
    </xf>
    <xf numFmtId="0" fontId="43" fillId="0" borderId="413"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4" xfId="0" applyFont="1" applyFill="1" applyBorder="1" applyAlignment="1" applyProtection="1">
      <alignment vertical="center" shrinkToFit="1"/>
      <protection locked="0"/>
    </xf>
    <xf numFmtId="0" fontId="7" fillId="5" borderId="415" xfId="0" applyFont="1" applyFill="1" applyBorder="1" applyAlignment="1" applyProtection="1">
      <alignment vertical="center" shrinkToFit="1"/>
      <protection locked="0"/>
    </xf>
    <xf numFmtId="0" fontId="10" fillId="0" borderId="416" xfId="0" applyFont="1" applyBorder="1" applyAlignment="1">
      <alignment horizontal="center" vertical="center"/>
    </xf>
    <xf numFmtId="0" fontId="10" fillId="0" borderId="266" xfId="0" applyFont="1" applyBorder="1" applyAlignment="1">
      <alignment horizontal="center" vertical="center"/>
    </xf>
    <xf numFmtId="0" fontId="7" fillId="0" borderId="417" xfId="0" applyFont="1" applyBorder="1" applyAlignment="1">
      <alignment horizontal="center" vertical="center"/>
    </xf>
    <xf numFmtId="0" fontId="7" fillId="2" borderId="418"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324" xfId="0" applyFont="1" applyFill="1" applyBorder="1" applyAlignment="1" applyProtection="1">
      <alignment horizontal="center" vertical="center"/>
      <protection locked="0"/>
    </xf>
    <xf numFmtId="0" fontId="7" fillId="5" borderId="326" xfId="0" applyFont="1" applyFill="1" applyBorder="1" applyAlignment="1" applyProtection="1">
      <alignment horizontal="center" vertical="center"/>
      <protection locked="0"/>
    </xf>
    <xf numFmtId="0" fontId="7" fillId="5" borderId="419" xfId="0" applyFont="1" applyFill="1" applyBorder="1" applyAlignment="1">
      <alignment horizontal="center" vertical="center"/>
    </xf>
    <xf numFmtId="0" fontId="7" fillId="5" borderId="328" xfId="0" applyFont="1" applyFill="1" applyBorder="1" applyAlignment="1">
      <alignment horizontal="center" vertical="center"/>
    </xf>
    <xf numFmtId="0" fontId="7" fillId="5" borderId="329" xfId="0" applyFont="1" applyFill="1" applyBorder="1" applyAlignment="1">
      <alignment horizontal="center" vertical="center"/>
    </xf>
    <xf numFmtId="0" fontId="7" fillId="5" borderId="330" xfId="0" applyFont="1" applyFill="1" applyBorder="1" applyAlignment="1">
      <alignment horizontal="center" vertical="center"/>
    </xf>
    <xf numFmtId="0" fontId="7" fillId="5" borderId="328" xfId="0" applyFont="1" applyFill="1" applyBorder="1">
      <alignment vertical="center"/>
    </xf>
    <xf numFmtId="0" fontId="7" fillId="5" borderId="420" xfId="0" applyFont="1" applyFill="1" applyBorder="1" applyAlignment="1">
      <alignment horizontal="center" vertical="center"/>
    </xf>
    <xf numFmtId="0" fontId="7" fillId="0" borderId="421" xfId="0" applyFont="1" applyBorder="1" applyAlignment="1">
      <alignment horizontal="center" vertical="center"/>
    </xf>
    <xf numFmtId="0" fontId="7" fillId="0" borderId="45" xfId="0" applyFont="1" applyBorder="1" applyAlignment="1">
      <alignment horizontal="left" vertical="center"/>
    </xf>
    <xf numFmtId="0" fontId="90"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4" xfId="0" applyFont="1" applyBorder="1" applyAlignment="1">
      <alignment horizontal="center" vertical="center"/>
    </xf>
    <xf numFmtId="0" fontId="7" fillId="0" borderId="402"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5"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7" fillId="2" borderId="128"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0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0" fontId="7" fillId="0" borderId="88" xfId="0" applyFont="1" applyBorder="1" applyAlignment="1">
      <alignment horizontal="center" vertical="center"/>
    </xf>
    <xf numFmtId="0" fontId="7" fillId="0" borderId="0" xfId="0" applyFont="1" applyAlignment="1">
      <alignment horizontal="center" vertical="center"/>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83" fillId="2" borderId="129" xfId="1" applyNumberFormat="1" applyFont="1" applyFill="1" applyBorder="1" applyAlignment="1" applyProtection="1">
      <alignment horizontal="left" vertical="center" indent="1" shrinkToFit="1"/>
      <protection locked="0"/>
    </xf>
    <xf numFmtId="49" fontId="83" fillId="2" borderId="126" xfId="1" applyNumberFormat="1" applyFont="1" applyFill="1" applyBorder="1" applyAlignment="1" applyProtection="1">
      <alignment horizontal="left" vertical="center" indent="1" shrinkToFit="1"/>
      <protection locked="0"/>
    </xf>
    <xf numFmtId="49" fontId="83" fillId="2" borderId="127"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30" xfId="0" applyFont="1" applyBorder="1" applyAlignment="1">
      <alignment horizontal="center" vertical="center"/>
    </xf>
    <xf numFmtId="0" fontId="7" fillId="0" borderId="109" xfId="0" applyFont="1" applyBorder="1" applyAlignment="1">
      <alignment horizontal="center" vertical="center"/>
    </xf>
    <xf numFmtId="0" fontId="11" fillId="0" borderId="264" xfId="0" applyFont="1" applyBorder="1" applyAlignment="1">
      <alignment horizontal="center" vertical="center" shrinkToFit="1"/>
    </xf>
    <xf numFmtId="0" fontId="11" fillId="0" borderId="402" xfId="0" applyFont="1" applyBorder="1" applyAlignment="1">
      <alignment horizontal="center" vertical="center" shrinkToFit="1"/>
    </xf>
    <xf numFmtId="0" fontId="43" fillId="0" borderId="14" xfId="0" applyFont="1" applyBorder="1" applyAlignment="1">
      <alignment horizontal="center" vertical="center"/>
    </xf>
    <xf numFmtId="0" fontId="7" fillId="0" borderId="31" xfId="0" applyFont="1" applyBorder="1" applyAlignment="1">
      <alignment horizontal="center" vertical="center"/>
    </xf>
    <xf numFmtId="0" fontId="7" fillId="0" borderId="14" xfId="0" applyFont="1" applyBorder="1" applyAlignment="1">
      <alignment horizontal="center" vertical="center"/>
    </xf>
    <xf numFmtId="0" fontId="7" fillId="2" borderId="72" xfId="0" applyFont="1" applyFill="1" applyBorder="1" applyAlignment="1" applyProtection="1">
      <alignment horizontal="left" vertical="center" indent="1" shrinkToFit="1"/>
      <protection locked="0"/>
    </xf>
    <xf numFmtId="0" fontId="7" fillId="2" borderId="71" xfId="0" applyFont="1" applyFill="1" applyBorder="1" applyAlignment="1" applyProtection="1">
      <alignment horizontal="left" vertical="center" indent="1" shrinkToFit="1"/>
      <protection locked="0"/>
    </xf>
    <xf numFmtId="0" fontId="7" fillId="2" borderId="33" xfId="0" applyFont="1" applyFill="1" applyBorder="1" applyAlignment="1" applyProtection="1">
      <alignment horizontal="left" vertical="center" indent="1" shrinkToFit="1"/>
      <protection locked="0"/>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88" fillId="9" borderId="0" xfId="0" applyFont="1" applyFill="1" applyAlignment="1">
      <alignment horizontal="center" vertical="center"/>
    </xf>
    <xf numFmtId="0" fontId="7" fillId="2" borderId="387"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0" fontId="7" fillId="2" borderId="148"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21" xfId="0" applyFont="1" applyBorder="1" applyAlignment="1">
      <alignment horizontal="center" vertical="center"/>
    </xf>
    <xf numFmtId="0" fontId="7" fillId="0" borderId="115" xfId="0" applyFont="1" applyBorder="1" applyAlignment="1">
      <alignment horizontal="center" vertical="center"/>
    </xf>
    <xf numFmtId="0" fontId="7" fillId="0" borderId="116"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11" xfId="0" applyFont="1" applyBorder="1" applyAlignment="1" applyProtection="1">
      <alignment horizontal="center" vertical="center"/>
      <protection locked="0"/>
    </xf>
    <xf numFmtId="0" fontId="4" fillId="0" borderId="114"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7" fillId="7" borderId="336" xfId="3" applyFont="1" applyFill="1" applyBorder="1" applyAlignment="1">
      <alignment horizontal="center" vertical="center"/>
    </xf>
    <xf numFmtId="0" fontId="77" fillId="7" borderId="337" xfId="3" applyFont="1" applyFill="1" applyBorder="1" applyAlignment="1">
      <alignment horizontal="center" vertical="center"/>
    </xf>
    <xf numFmtId="0" fontId="77" fillId="7" borderId="338" xfId="3" applyFont="1" applyFill="1" applyBorder="1" applyAlignment="1">
      <alignment horizontal="center" vertical="center"/>
    </xf>
    <xf numFmtId="0" fontId="46" fillId="0" borderId="256" xfId="3" applyFont="1" applyBorder="1" applyAlignment="1">
      <alignment horizontal="center" vertical="center" shrinkToFit="1"/>
    </xf>
    <xf numFmtId="0" fontId="46" fillId="0" borderId="259" xfId="3" applyFont="1" applyBorder="1" applyAlignment="1">
      <alignment horizontal="center" vertical="center" shrinkToFit="1"/>
    </xf>
    <xf numFmtId="14" fontId="6" fillId="0" borderId="241" xfId="3" applyNumberFormat="1" applyFont="1" applyBorder="1" applyAlignment="1">
      <alignment horizontal="center" vertical="center" shrinkToFit="1"/>
    </xf>
    <xf numFmtId="0" fontId="49" fillId="0" borderId="241" xfId="3" applyFont="1" applyBorder="1" applyAlignment="1">
      <alignment horizontal="center" vertical="center" shrinkToFit="1"/>
    </xf>
    <xf numFmtId="0" fontId="49" fillId="0" borderId="241" xfId="3" applyFont="1" applyBorder="1" applyAlignment="1">
      <alignment horizontal="left" vertical="center" shrinkToFit="1"/>
    </xf>
    <xf numFmtId="0" fontId="46" fillId="0" borderId="241" xfId="3" applyFont="1" applyBorder="1" applyAlignment="1">
      <alignment horizontal="center" vertical="center" shrinkToFit="1"/>
    </xf>
    <xf numFmtId="0" fontId="46" fillId="0" borderId="246" xfId="3" applyFont="1" applyBorder="1" applyAlignment="1">
      <alignment horizontal="center" vertical="center" shrinkToFit="1"/>
    </xf>
    <xf numFmtId="0" fontId="6" fillId="0" borderId="256" xfId="3" applyFont="1" applyBorder="1" applyAlignment="1">
      <alignment horizontal="center" vertical="center" shrinkToFit="1"/>
    </xf>
    <xf numFmtId="14" fontId="6" fillId="0" borderId="256" xfId="3" applyNumberFormat="1" applyFont="1" applyBorder="1" applyAlignment="1">
      <alignment horizontal="center" vertical="center" shrinkToFit="1"/>
    </xf>
    <xf numFmtId="0" fontId="49" fillId="0" borderId="256" xfId="3" applyFont="1" applyBorder="1" applyAlignment="1">
      <alignment horizontal="center" vertical="center" shrinkToFit="1"/>
    </xf>
    <xf numFmtId="0" fontId="49" fillId="0" borderId="256" xfId="3" applyFont="1" applyBorder="1" applyAlignment="1">
      <alignment horizontal="left" vertical="center" shrinkToFit="1"/>
    </xf>
    <xf numFmtId="0" fontId="46" fillId="0" borderId="257" xfId="3" applyFont="1" applyBorder="1" applyAlignment="1">
      <alignment horizontal="center" vertical="center" shrinkToFit="1"/>
    </xf>
    <xf numFmtId="0" fontId="6" fillId="0" borderId="241" xfId="3" applyFont="1" applyBorder="1" applyAlignment="1">
      <alignment horizontal="center" vertical="center" shrinkToFit="1"/>
    </xf>
    <xf numFmtId="0" fontId="46" fillId="0" borderId="252" xfId="3" applyFont="1" applyBorder="1" applyAlignment="1">
      <alignment horizontal="center" vertical="center" shrinkToFit="1"/>
    </xf>
    <xf numFmtId="0" fontId="66" fillId="0" borderId="249" xfId="3" applyFont="1" applyBorder="1" applyAlignment="1">
      <alignment horizontal="center" vertical="center"/>
    </xf>
    <xf numFmtId="0" fontId="66" fillId="0" borderId="372" xfId="3" applyFont="1" applyBorder="1" applyAlignment="1">
      <alignment horizontal="center" vertical="center"/>
    </xf>
    <xf numFmtId="0" fontId="66" fillId="0" borderId="249" xfId="3" applyFont="1" applyBorder="1" applyAlignment="1">
      <alignment horizontal="distributed" vertical="center"/>
    </xf>
    <xf numFmtId="0" fontId="66" fillId="0" borderId="372" xfId="3" applyFont="1" applyBorder="1" applyAlignment="1">
      <alignment horizontal="distributed" vertical="center"/>
    </xf>
    <xf numFmtId="0" fontId="66" fillId="0" borderId="309" xfId="3" applyFont="1" applyBorder="1" applyAlignment="1">
      <alignment horizontal="center" vertical="center"/>
    </xf>
    <xf numFmtId="0" fontId="70" fillId="0" borderId="309" xfId="3" applyFont="1" applyBorder="1" applyAlignment="1">
      <alignment horizontal="distributed" vertical="center" wrapText="1"/>
    </xf>
    <xf numFmtId="0" fontId="70" fillId="0" borderId="309" xfId="3" applyFont="1" applyBorder="1" applyAlignment="1">
      <alignment horizontal="distributed" vertical="center"/>
    </xf>
    <xf numFmtId="0" fontId="66" fillId="0" borderId="310" xfId="3" applyFont="1" applyBorder="1" applyAlignment="1">
      <alignment horizontal="center" vertical="center"/>
    </xf>
    <xf numFmtId="0" fontId="70" fillId="0" borderId="311" xfId="3" applyFont="1" applyBorder="1" applyAlignment="1">
      <alignment horizontal="distributed" vertical="center" wrapText="1"/>
    </xf>
    <xf numFmtId="0" fontId="70" fillId="0" borderId="256" xfId="3" applyFont="1" applyBorder="1" applyAlignment="1">
      <alignment horizontal="distributed"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4" fillId="0" borderId="314" xfId="3" applyFont="1" applyBorder="1" applyAlignment="1">
      <alignment horizontal="center" vertical="center"/>
    </xf>
    <xf numFmtId="0" fontId="70" fillId="0" borderId="256" xfId="3" applyFont="1" applyBorder="1" applyAlignment="1">
      <alignment horizontal="distributed" vertical="center" wrapText="1"/>
    </xf>
    <xf numFmtId="0" fontId="4" fillId="0" borderId="315" xfId="3" applyFont="1" applyBorder="1" applyAlignment="1">
      <alignment horizontal="center" vertical="center"/>
    </xf>
    <xf numFmtId="0" fontId="70" fillId="0" borderId="240" xfId="3" applyFont="1" applyBorder="1" applyAlignment="1">
      <alignment horizontal="center" vertical="center" wrapText="1"/>
    </xf>
    <xf numFmtId="0" fontId="70" fillId="0" borderId="241" xfId="3" applyFont="1" applyBorder="1" applyAlignment="1">
      <alignment horizontal="center" vertical="center" wrapText="1"/>
    </xf>
    <xf numFmtId="0" fontId="4" fillId="0" borderId="248" xfId="3" applyFont="1" applyBorder="1" applyAlignment="1">
      <alignment horizontal="center" vertical="center"/>
    </xf>
    <xf numFmtId="0" fontId="4" fillId="0" borderId="241" xfId="3" applyFont="1" applyBorder="1" applyAlignment="1">
      <alignment horizontal="center" vertical="center"/>
    </xf>
    <xf numFmtId="0" fontId="69" fillId="0" borderId="241" xfId="3" applyFont="1" applyBorder="1" applyAlignment="1">
      <alignment horizontal="distributed" vertical="center"/>
    </xf>
    <xf numFmtId="0" fontId="6" fillId="0" borderId="242" xfId="3" applyFont="1" applyBorder="1" applyAlignment="1">
      <alignment horizontal="center" vertical="center"/>
    </xf>
    <xf numFmtId="0" fontId="6" fillId="0" borderId="243" xfId="3" applyFont="1" applyBorder="1" applyAlignment="1">
      <alignment horizontal="center" vertical="center"/>
    </xf>
    <xf numFmtId="0" fontId="6" fillId="0" borderId="244" xfId="3" applyFont="1" applyBorder="1" applyAlignment="1">
      <alignment horizontal="center" vertical="center"/>
    </xf>
    <xf numFmtId="0" fontId="66" fillId="0" borderId="227" xfId="3" applyFont="1" applyBorder="1" applyAlignment="1">
      <alignment horizontal="center" vertical="center"/>
    </xf>
    <xf numFmtId="0" fontId="66" fillId="0" borderId="235" xfId="3" applyFont="1" applyBorder="1" applyAlignment="1">
      <alignment horizontal="center" vertical="center"/>
    </xf>
    <xf numFmtId="0" fontId="70" fillId="0" borderId="247" xfId="3" applyFont="1" applyBorder="1" applyAlignment="1">
      <alignment horizontal="distributed" vertical="center" wrapText="1"/>
    </xf>
    <xf numFmtId="0" fontId="70" fillId="0" borderId="316" xfId="3" applyFont="1" applyBorder="1" applyAlignment="1">
      <alignment horizontal="distributed" vertical="center"/>
    </xf>
    <xf numFmtId="0" fontId="6" fillId="0" borderId="316" xfId="3" applyFont="1" applyBorder="1" applyAlignment="1">
      <alignment horizontal="left" shrinkToFit="1"/>
    </xf>
    <xf numFmtId="0" fontId="6" fillId="0" borderId="317" xfId="3" applyFont="1" applyBorder="1" applyAlignment="1">
      <alignment horizontal="left" shrinkToFit="1"/>
    </xf>
    <xf numFmtId="0" fontId="6" fillId="0" borderId="318" xfId="3" applyFont="1" applyBorder="1" applyAlignment="1">
      <alignment horizontal="left" shrinkToFit="1"/>
    </xf>
    <xf numFmtId="0" fontId="6" fillId="0" borderId="319" xfId="3" applyFont="1" applyBorder="1" applyAlignment="1">
      <alignment vertical="center"/>
    </xf>
    <xf numFmtId="0" fontId="6" fillId="0" borderId="309" xfId="3" applyFont="1" applyBorder="1" applyAlignment="1">
      <alignment vertical="center"/>
    </xf>
    <xf numFmtId="0" fontId="6" fillId="0" borderId="248" xfId="3" applyFont="1" applyBorder="1" applyAlignment="1">
      <alignment vertical="center"/>
    </xf>
    <xf numFmtId="0" fontId="6" fillId="0" borderId="310" xfId="3" applyFont="1" applyBorder="1" applyAlignment="1">
      <alignment vertical="center"/>
    </xf>
    <xf numFmtId="0" fontId="70" fillId="0" borderId="236" xfId="3" applyFont="1" applyBorder="1" applyAlignment="1">
      <alignment horizontal="distributed" vertical="center" wrapText="1"/>
    </xf>
    <xf numFmtId="0" fontId="70" fillId="0" borderId="269" xfId="3" applyFont="1" applyBorder="1" applyAlignment="1">
      <alignment horizontal="distributed" vertical="center"/>
    </xf>
    <xf numFmtId="49" fontId="6" fillId="0" borderId="269" xfId="3" applyNumberFormat="1" applyFont="1" applyBorder="1" applyAlignment="1">
      <alignment horizontal="left" shrinkToFit="1"/>
    </xf>
    <xf numFmtId="0" fontId="6" fillId="0" borderId="270" xfId="3" applyFont="1" applyBorder="1" applyAlignment="1">
      <alignment horizontal="left" shrinkToFit="1"/>
    </xf>
    <xf numFmtId="0" fontId="6" fillId="0" borderId="271" xfId="3" applyFont="1" applyBorder="1" applyAlignment="1">
      <alignment horizontal="left" shrinkToFit="1"/>
    </xf>
    <xf numFmtId="0" fontId="6" fillId="0" borderId="271" xfId="3" applyFont="1" applyBorder="1" applyAlignment="1">
      <alignment vertical="center"/>
    </xf>
    <xf numFmtId="0" fontId="6" fillId="0" borderId="237" xfId="3" applyFont="1" applyBorder="1" applyAlignment="1">
      <alignment vertical="center"/>
    </xf>
    <xf numFmtId="0" fontId="6" fillId="0" borderId="320" xfId="3" applyFont="1" applyBorder="1" applyAlignment="1">
      <alignment vertical="center"/>
    </xf>
    <xf numFmtId="0" fontId="70" fillId="0" borderId="227" xfId="3" applyFont="1" applyBorder="1" applyAlignment="1">
      <alignment horizontal="distributed" vertical="center" wrapText="1"/>
    </xf>
    <xf numFmtId="0" fontId="70" fillId="0" borderId="227" xfId="3" applyFont="1" applyBorder="1" applyAlignment="1">
      <alignment horizontal="distributed" vertical="center"/>
    </xf>
    <xf numFmtId="0" fontId="46" fillId="0" borderId="205" xfId="3" applyFont="1" applyBorder="1" applyAlignment="1">
      <alignment horizontal="center" vertical="center" shrinkToFit="1"/>
    </xf>
    <xf numFmtId="0" fontId="46" fillId="0" borderId="359" xfId="3" applyFont="1" applyBorder="1" applyAlignment="1">
      <alignment horizontal="center" vertical="center" shrinkToFit="1"/>
    </xf>
    <xf numFmtId="0" fontId="6" fillId="0" borderId="304" xfId="3" applyFont="1" applyBorder="1" applyAlignment="1">
      <alignment horizontal="center" vertical="center" shrinkToFit="1"/>
    </xf>
    <xf numFmtId="14" fontId="6" fillId="0" borderId="304" xfId="3" applyNumberFormat="1" applyFont="1" applyBorder="1" applyAlignment="1">
      <alignment horizontal="center" vertical="center" shrinkToFit="1"/>
    </xf>
    <xf numFmtId="0" fontId="49" fillId="0" borderId="304" xfId="3" applyFont="1" applyBorder="1" applyAlignment="1">
      <alignment horizontal="center" vertical="center" shrinkToFit="1"/>
    </xf>
    <xf numFmtId="0" fontId="49" fillId="0" borderId="304" xfId="3" applyFont="1" applyBorder="1" applyAlignment="1">
      <alignment horizontal="left" vertical="center" shrinkToFit="1"/>
    </xf>
    <xf numFmtId="0" fontId="46" fillId="0" borderId="304" xfId="3" applyFont="1" applyBorder="1" applyAlignment="1">
      <alignment horizontal="center" vertical="center" shrinkToFit="1"/>
    </xf>
    <xf numFmtId="0" fontId="46" fillId="0" borderId="371" xfId="3" applyFont="1" applyBorder="1" applyAlignment="1">
      <alignment horizontal="center" vertical="center" shrinkToFit="1"/>
    </xf>
    <xf numFmtId="0" fontId="66" fillId="0" borderId="221" xfId="3" applyFont="1" applyBorder="1" applyAlignment="1">
      <alignment horizontal="center" vertical="center" wrapText="1"/>
    </xf>
    <xf numFmtId="0" fontId="66" fillId="0" borderId="222" xfId="3" applyFont="1" applyBorder="1" applyAlignment="1">
      <alignment horizontal="center" vertical="center"/>
    </xf>
    <xf numFmtId="0" fontId="66" fillId="0" borderId="227" xfId="3" applyFont="1" applyBorder="1" applyAlignment="1">
      <alignment horizontal="center" wrapText="1"/>
    </xf>
    <xf numFmtId="0" fontId="70" fillId="0" borderId="224" xfId="3" applyFont="1" applyBorder="1" applyAlignment="1">
      <alignment horizontal="left" vertical="center" wrapText="1"/>
    </xf>
    <xf numFmtId="0" fontId="70" fillId="0" borderId="225" xfId="3" applyFont="1" applyBorder="1" applyAlignment="1">
      <alignment horizontal="left" vertical="center" wrapText="1"/>
    </xf>
    <xf numFmtId="0" fontId="70" fillId="0" borderId="226" xfId="3" applyFont="1" applyBorder="1" applyAlignment="1">
      <alignment horizontal="left" vertical="center" wrapText="1"/>
    </xf>
    <xf numFmtId="0" fontId="70" fillId="0" borderId="376" xfId="3" applyFont="1" applyBorder="1" applyAlignment="1">
      <alignment horizontal="left" vertical="center" wrapText="1"/>
    </xf>
    <xf numFmtId="0" fontId="70" fillId="0" borderId="0" xfId="3" applyFont="1" applyAlignment="1">
      <alignment horizontal="left" vertical="center" wrapText="1"/>
    </xf>
    <xf numFmtId="0" fontId="70" fillId="0" borderId="377" xfId="3" applyFont="1" applyBorder="1" applyAlignment="1">
      <alignment horizontal="left" vertical="center" wrapText="1"/>
    </xf>
    <xf numFmtId="0" fontId="70" fillId="0" borderId="374" xfId="3" applyFont="1" applyBorder="1" applyAlignment="1">
      <alignment vertical="center"/>
    </xf>
    <xf numFmtId="0" fontId="70" fillId="0" borderId="227" xfId="3" applyFont="1" applyBorder="1" applyAlignment="1">
      <alignment vertical="center"/>
    </xf>
    <xf numFmtId="0" fontId="32" fillId="0" borderId="228" xfId="3" applyFont="1" applyBorder="1" applyAlignment="1">
      <alignment horizontal="center" vertical="center" shrinkToFit="1"/>
    </xf>
    <xf numFmtId="0" fontId="32" fillId="0" borderId="225" xfId="3" applyFont="1" applyBorder="1" applyAlignment="1">
      <alignment horizontal="center" vertical="center" shrinkToFit="1"/>
    </xf>
    <xf numFmtId="0" fontId="32" fillId="0" borderId="375" xfId="3" applyFont="1" applyBorder="1" applyAlignment="1">
      <alignment horizontal="center" vertical="center" shrinkToFit="1"/>
    </xf>
    <xf numFmtId="0" fontId="70" fillId="0" borderId="228" xfId="3" applyFont="1" applyBorder="1" applyAlignment="1">
      <alignment horizontal="distributed" vertical="center" wrapText="1"/>
    </xf>
    <xf numFmtId="0" fontId="46" fillId="0" borderId="361" xfId="3" applyFont="1" applyBorder="1" applyAlignment="1">
      <alignment horizontal="center" vertical="center" shrinkToFit="1"/>
    </xf>
    <xf numFmtId="0" fontId="41" fillId="0" borderId="0" xfId="3" applyFont="1" applyAlignment="1">
      <alignment horizontal="center" vertical="center"/>
    </xf>
    <xf numFmtId="0" fontId="6" fillId="0" borderId="205" xfId="3" applyFont="1" applyBorder="1" applyAlignment="1">
      <alignment horizontal="center" vertical="center" shrinkToFit="1"/>
    </xf>
    <xf numFmtId="14" fontId="6" fillId="0" borderId="205" xfId="3" applyNumberFormat="1" applyFont="1" applyBorder="1" applyAlignment="1">
      <alignment horizontal="center" vertical="center" shrinkToFit="1"/>
    </xf>
    <xf numFmtId="0" fontId="49" fillId="0" borderId="205" xfId="3" applyFont="1" applyBorder="1" applyAlignment="1">
      <alignment horizontal="center" vertical="center" shrinkToFit="1"/>
    </xf>
    <xf numFmtId="0" fontId="49" fillId="0" borderId="205" xfId="3" applyFont="1" applyBorder="1" applyAlignment="1">
      <alignment horizontal="left" vertical="center" shrinkToFit="1"/>
    </xf>
    <xf numFmtId="0" fontId="46" fillId="0" borderId="370" xfId="3" applyFont="1" applyBorder="1" applyAlignment="1">
      <alignment horizontal="center" vertical="center" shrinkToFit="1"/>
    </xf>
    <xf numFmtId="0" fontId="59" fillId="0" borderId="211" xfId="3" applyFont="1" applyBorder="1" applyAlignment="1">
      <alignment horizontal="center" vertical="center"/>
    </xf>
    <xf numFmtId="0" fontId="59" fillId="0" borderId="300" xfId="3" applyFont="1" applyBorder="1" applyAlignment="1">
      <alignment horizontal="center" vertical="center"/>
    </xf>
    <xf numFmtId="0" fontId="59" fillId="0" borderId="211" xfId="3" applyFont="1" applyBorder="1" applyAlignment="1">
      <alignment horizontal="distributed" vertical="center"/>
    </xf>
    <xf numFmtId="0" fontId="59" fillId="0" borderId="300" xfId="3" applyFont="1" applyBorder="1" applyAlignment="1">
      <alignment horizontal="distributed" vertical="center"/>
    </xf>
    <xf numFmtId="0" fontId="59" fillId="0" borderId="301" xfId="3" applyFont="1" applyBorder="1" applyAlignment="1">
      <alignment horizontal="center" vertical="center"/>
    </xf>
    <xf numFmtId="0" fontId="64" fillId="0" borderId="301" xfId="3" applyFont="1" applyBorder="1" applyAlignment="1">
      <alignment horizontal="distributed" vertical="center" wrapText="1"/>
    </xf>
    <xf numFmtId="0" fontId="59" fillId="0" borderId="190" xfId="3" applyFont="1" applyBorder="1" applyAlignment="1">
      <alignment horizontal="center" vertical="center"/>
    </xf>
    <xf numFmtId="0" fontId="59" fillId="0" borderId="369" xfId="3" applyFont="1" applyBorder="1" applyAlignment="1">
      <alignment horizontal="center" vertical="center"/>
    </xf>
    <xf numFmtId="0" fontId="64" fillId="0" borderId="303" xfId="3" applyFont="1" applyBorder="1" applyAlignment="1">
      <alignment horizontal="distributed" vertical="center" wrapText="1"/>
    </xf>
    <xf numFmtId="0" fontId="64" fillId="0" borderId="304" xfId="3" applyFont="1" applyBorder="1" applyAlignment="1">
      <alignment horizontal="distributed" vertical="center" wrapText="1"/>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4" fillId="0" borderId="307" xfId="3" applyFont="1" applyBorder="1" applyAlignment="1">
      <alignment horizontal="center" vertical="center"/>
    </xf>
    <xf numFmtId="0" fontId="4" fillId="0" borderId="308" xfId="3" applyFont="1" applyBorder="1" applyAlignment="1">
      <alignment horizontal="center" vertical="center"/>
    </xf>
    <xf numFmtId="0" fontId="64" fillId="0" borderId="213" xfId="3" applyFont="1" applyBorder="1" applyAlignment="1">
      <alignment horizontal="center" vertical="center" wrapText="1"/>
    </xf>
    <xf numFmtId="0" fontId="64" fillId="0" borderId="299" xfId="3" applyFont="1" applyBorder="1" applyAlignment="1">
      <alignment horizontal="center" vertical="center" wrapText="1"/>
    </xf>
    <xf numFmtId="0" fontId="4" fillId="0" borderId="211" xfId="3" applyFont="1" applyBorder="1" applyAlignment="1">
      <alignment horizontal="center" vertical="center"/>
    </xf>
    <xf numFmtId="0" fontId="4" fillId="0" borderId="300" xfId="3" applyFont="1" applyBorder="1" applyAlignment="1">
      <alignment horizontal="center" vertical="center"/>
    </xf>
    <xf numFmtId="0" fontId="4" fillId="0" borderId="299" xfId="3" applyFont="1" applyBorder="1" applyAlignment="1">
      <alignment horizontal="center" vertical="center"/>
    </xf>
    <xf numFmtId="0" fontId="63" fillId="0" borderId="205" xfId="3" applyFont="1" applyBorder="1" applyAlignment="1">
      <alignment horizontal="distributed" vertical="center"/>
    </xf>
    <xf numFmtId="0" fontId="6" fillId="0" borderId="206" xfId="3" applyFont="1" applyBorder="1" applyAlignment="1">
      <alignment horizontal="center" vertical="center"/>
    </xf>
    <xf numFmtId="0" fontId="6" fillId="0" borderId="207" xfId="3" applyFont="1" applyBorder="1" applyAlignment="1">
      <alignment horizontal="center" vertical="center"/>
    </xf>
    <xf numFmtId="0" fontId="6" fillId="0" borderId="208" xfId="3" applyFont="1" applyBorder="1" applyAlignment="1">
      <alignment horizontal="center" vertical="center"/>
    </xf>
    <xf numFmtId="0" fontId="59" fillId="0" borderId="358" xfId="3" applyFont="1" applyBorder="1" applyAlignment="1">
      <alignment horizontal="center" vertical="center"/>
    </xf>
    <xf numFmtId="0" fontId="64" fillId="0" borderId="290" xfId="3" applyFont="1" applyBorder="1" applyAlignment="1">
      <alignment horizontal="distributed" vertical="center" wrapText="1"/>
    </xf>
    <xf numFmtId="0" fontId="64" fillId="0" borderId="291" xfId="3" applyFont="1" applyBorder="1" applyAlignment="1">
      <alignment horizontal="distributed" vertical="center"/>
    </xf>
    <xf numFmtId="0" fontId="6" fillId="0" borderId="291" xfId="3" applyFont="1" applyBorder="1" applyAlignment="1">
      <alignment horizontal="left" shrinkToFit="1"/>
    </xf>
    <xf numFmtId="0" fontId="6" fillId="0" borderId="292" xfId="3" applyFont="1" applyBorder="1" applyAlignment="1">
      <alignment horizontal="left" shrinkToFit="1"/>
    </xf>
    <xf numFmtId="0" fontId="6" fillId="0" borderId="293" xfId="3" applyFont="1" applyBorder="1" applyAlignment="1">
      <alignment horizontal="left" shrinkToFit="1"/>
    </xf>
    <xf numFmtId="0" fontId="6" fillId="0" borderId="294" xfId="3" applyFont="1" applyBorder="1" applyAlignment="1">
      <alignment vertical="center"/>
    </xf>
    <xf numFmtId="0" fontId="6" fillId="0" borderId="295" xfId="3" applyFont="1" applyBorder="1" applyAlignment="1">
      <alignment vertical="center"/>
    </xf>
    <xf numFmtId="0" fontId="6" fillId="0" borderId="296" xfId="3" applyFont="1" applyBorder="1" applyAlignment="1">
      <alignment vertical="center"/>
    </xf>
    <xf numFmtId="0" fontId="64" fillId="0" borderId="200" xfId="3" applyFont="1" applyBorder="1" applyAlignment="1">
      <alignment horizontal="distributed" vertical="center" wrapText="1"/>
    </xf>
    <xf numFmtId="0" fontId="64" fillId="0" borderId="272" xfId="3" applyFont="1" applyBorder="1" applyAlignment="1">
      <alignment horizontal="distributed" vertical="center"/>
    </xf>
    <xf numFmtId="0" fontId="6" fillId="0" borderId="272" xfId="3" applyFont="1" applyBorder="1" applyAlignment="1">
      <alignment horizontal="left" shrinkToFit="1"/>
    </xf>
    <xf numFmtId="0" fontId="6" fillId="0" borderId="273" xfId="3" applyFont="1" applyBorder="1" applyAlignment="1">
      <alignment horizontal="left" shrinkToFit="1"/>
    </xf>
    <xf numFmtId="0" fontId="6" fillId="0" borderId="197" xfId="3" applyFont="1" applyBorder="1" applyAlignment="1">
      <alignment horizontal="left" shrinkToFit="1"/>
    </xf>
    <xf numFmtId="0" fontId="6" fillId="0" borderId="273" xfId="3" applyFont="1" applyBorder="1" applyAlignment="1">
      <alignment vertical="center"/>
    </xf>
    <xf numFmtId="0" fontId="6" fillId="0" borderId="297" xfId="3" applyFont="1" applyBorder="1" applyAlignment="1">
      <alignment vertical="center"/>
    </xf>
    <xf numFmtId="0" fontId="59" fillId="0" borderId="198" xfId="3" applyFont="1" applyBorder="1" applyAlignment="1">
      <alignment horizontal="center" vertical="center"/>
    </xf>
    <xf numFmtId="0" fontId="64" fillId="0" borderId="190" xfId="3" applyFont="1" applyBorder="1" applyAlignment="1">
      <alignment horizontal="distributed" vertical="center" wrapText="1"/>
    </xf>
    <xf numFmtId="0" fontId="64" fillId="0" borderId="190" xfId="3" applyFont="1" applyBorder="1" applyAlignment="1">
      <alignment horizontal="distributed" vertical="center"/>
    </xf>
    <xf numFmtId="0" fontId="46" fillId="0" borderId="166" xfId="3" applyFont="1" applyBorder="1" applyAlignment="1">
      <alignment horizontal="center" vertical="center" shrinkToFit="1"/>
    </xf>
    <xf numFmtId="0" fontId="46" fillId="0" borderId="171" xfId="3" applyFont="1" applyBorder="1" applyAlignment="1">
      <alignment horizontal="center" vertical="center" shrinkToFit="1"/>
    </xf>
    <xf numFmtId="0" fontId="6" fillId="0" borderId="342" xfId="3" applyFont="1" applyBorder="1" applyAlignment="1">
      <alignment horizontal="center" vertical="center" shrinkToFit="1"/>
    </xf>
    <xf numFmtId="0" fontId="6" fillId="0" borderId="161" xfId="3" applyFont="1" applyBorder="1" applyAlignment="1">
      <alignment horizontal="center" vertical="center" shrinkToFit="1"/>
    </xf>
    <xf numFmtId="14" fontId="6" fillId="0" borderId="348" xfId="3" applyNumberFormat="1" applyFont="1" applyBorder="1" applyAlignment="1">
      <alignment horizontal="center" vertical="center" shrinkToFit="1"/>
    </xf>
    <xf numFmtId="14" fontId="6" fillId="0" borderId="349" xfId="3" applyNumberFormat="1" applyFont="1" applyBorder="1" applyAlignment="1">
      <alignment horizontal="center" vertical="center" shrinkToFit="1"/>
    </xf>
    <xf numFmtId="14" fontId="6" fillId="0" borderId="350" xfId="3" applyNumberFormat="1" applyFont="1" applyBorder="1" applyAlignment="1">
      <alignment horizontal="center" vertical="center" shrinkToFit="1"/>
    </xf>
    <xf numFmtId="0" fontId="49" fillId="0" borderId="343" xfId="3" applyFont="1" applyBorder="1" applyAlignment="1">
      <alignment horizontal="center" vertical="center" shrinkToFit="1"/>
    </xf>
    <xf numFmtId="0" fontId="49" fillId="0" borderId="179" xfId="3" applyFont="1" applyBorder="1" applyAlignment="1">
      <alignment horizontal="center" vertical="center" shrinkToFit="1"/>
    </xf>
    <xf numFmtId="0" fontId="49" fillId="0" borderId="179" xfId="3" applyFont="1" applyBorder="1" applyAlignment="1">
      <alignment horizontal="left" vertical="center" shrinkToFit="1"/>
    </xf>
    <xf numFmtId="0" fontId="46" fillId="0" borderId="177" xfId="3" applyFont="1" applyBorder="1" applyAlignment="1">
      <alignment horizontal="center" vertical="center" shrinkToFit="1"/>
    </xf>
    <xf numFmtId="0" fontId="46" fillId="0" borderId="178" xfId="3" applyFont="1" applyBorder="1" applyAlignment="1">
      <alignment horizontal="center" vertical="center" shrinkToFit="1"/>
    </xf>
    <xf numFmtId="0" fontId="46" fillId="0" borderId="180" xfId="3" applyFont="1" applyBorder="1" applyAlignment="1">
      <alignment horizontal="center" vertical="center" shrinkToFit="1"/>
    </xf>
    <xf numFmtId="0" fontId="6" fillId="0" borderId="179" xfId="3" applyFont="1" applyBorder="1" applyAlignment="1">
      <alignment horizontal="center" vertical="center" shrinkToFit="1"/>
    </xf>
    <xf numFmtId="0" fontId="59" fillId="0" borderId="184" xfId="3" applyFont="1" applyBorder="1" applyAlignment="1">
      <alignment horizontal="center" vertical="center" wrapText="1"/>
    </xf>
    <xf numFmtId="0" fontId="59" fillId="0" borderId="185" xfId="3" applyFont="1" applyBorder="1" applyAlignment="1">
      <alignment horizontal="center" vertical="center" wrapText="1"/>
    </xf>
    <xf numFmtId="0" fontId="59" fillId="0" borderId="185" xfId="3" applyFont="1" applyBorder="1" applyAlignment="1">
      <alignment horizontal="center" wrapText="1"/>
    </xf>
    <xf numFmtId="0" fontId="64" fillId="0" borderId="187" xfId="3" applyFont="1" applyBorder="1" applyAlignment="1">
      <alignment horizontal="left" vertical="center" wrapText="1"/>
    </xf>
    <xf numFmtId="0" fontId="64" fillId="0" borderId="188" xfId="3" applyFont="1" applyBorder="1" applyAlignment="1">
      <alignment horizontal="left" vertical="center" wrapText="1"/>
    </xf>
    <xf numFmtId="0" fontId="64" fillId="0" borderId="189" xfId="3" applyFont="1" applyBorder="1" applyAlignment="1">
      <alignment horizontal="left" vertical="center" wrapText="1"/>
    </xf>
    <xf numFmtId="0" fontId="64" fillId="0" borderId="380" xfId="3" applyFont="1" applyBorder="1" applyAlignment="1">
      <alignment horizontal="left" vertical="center" wrapText="1"/>
    </xf>
    <xf numFmtId="0" fontId="64" fillId="0" borderId="0" xfId="3" applyFont="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62" xfId="3" applyFont="1" applyBorder="1" applyAlignment="1">
      <alignment vertical="center"/>
    </xf>
    <xf numFmtId="0" fontId="64" fillId="0" borderId="363" xfId="3" applyFont="1" applyBorder="1" applyAlignment="1">
      <alignment vertical="center"/>
    </xf>
    <xf numFmtId="0" fontId="32" fillId="0" borderId="364" xfId="3" applyFont="1" applyBorder="1" applyAlignment="1">
      <alignment horizontal="center" vertical="center" shrinkToFit="1"/>
    </xf>
    <xf numFmtId="0" fontId="32" fillId="0" borderId="193" xfId="3" applyFont="1" applyBorder="1" applyAlignment="1">
      <alignment horizontal="center" vertical="center" shrinkToFit="1"/>
    </xf>
    <xf numFmtId="0" fontId="32" fillId="0" borderId="365" xfId="3" applyFont="1" applyBorder="1" applyAlignment="1">
      <alignment horizontal="center" vertical="center" shrinkToFit="1"/>
    </xf>
    <xf numFmtId="0" fontId="64" fillId="0" borderId="366" xfId="3" applyFont="1" applyBorder="1" applyAlignment="1">
      <alignment horizontal="distributed" vertical="center" wrapTex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60" fillId="0" borderId="0" xfId="3" applyFont="1" applyAlignment="1">
      <alignment horizontal="center" vertical="center"/>
    </xf>
    <xf numFmtId="0" fontId="6" fillId="0" borderId="166" xfId="3" applyFont="1" applyBorder="1" applyAlignment="1">
      <alignment horizontal="center" vertical="center" shrinkToFit="1"/>
    </xf>
    <xf numFmtId="14" fontId="6" fillId="0" borderId="166" xfId="3" applyNumberFormat="1" applyFont="1" applyBorder="1" applyAlignment="1">
      <alignment horizontal="center" vertical="center" shrinkToFit="1"/>
    </xf>
    <xf numFmtId="0" fontId="49" fillId="0" borderId="166" xfId="3" applyFont="1" applyBorder="1" applyAlignment="1">
      <alignment horizontal="center" vertical="center" shrinkToFit="1"/>
    </xf>
    <xf numFmtId="0" fontId="49" fillId="0" borderId="166" xfId="3" applyFont="1" applyBorder="1" applyAlignment="1">
      <alignment horizontal="left" vertical="center" shrinkToFit="1"/>
    </xf>
    <xf numFmtId="0" fontId="46" fillId="0" borderId="172" xfId="3" applyFont="1" applyBorder="1" applyAlignment="1">
      <alignment horizontal="center" vertical="center" shrinkToFit="1"/>
    </xf>
    <xf numFmtId="0" fontId="46" fillId="0" borderId="174" xfId="3" applyFont="1" applyBorder="1" applyAlignment="1">
      <alignment horizontal="center" vertical="center" shrinkToFit="1"/>
    </xf>
    <xf numFmtId="0" fontId="46" fillId="0" borderId="175" xfId="3" applyFont="1" applyBorder="1" applyAlignment="1">
      <alignment horizontal="center" vertical="center" shrinkToFit="1"/>
    </xf>
    <xf numFmtId="0" fontId="52" fillId="0" borderId="172" xfId="3" applyFont="1" applyBorder="1" applyAlignment="1">
      <alignment horizontal="center" vertical="center"/>
    </xf>
    <xf numFmtId="0" fontId="52" fillId="0" borderId="174" xfId="3" applyFont="1" applyBorder="1" applyAlignment="1">
      <alignment horizontal="center" vertical="center"/>
    </xf>
    <xf numFmtId="0" fontId="52" fillId="0" borderId="172" xfId="3" applyFont="1" applyBorder="1" applyAlignment="1">
      <alignment horizontal="distributed" vertical="center"/>
    </xf>
    <xf numFmtId="0" fontId="52" fillId="0" borderId="174" xfId="3" applyFont="1" applyBorder="1" applyAlignment="1">
      <alignment horizontal="distributed" vertical="center"/>
    </xf>
    <xf numFmtId="0" fontId="52" fillId="0" borderId="287" xfId="3" applyFont="1" applyBorder="1" applyAlignment="1">
      <alignment horizontal="center" vertical="center"/>
    </xf>
    <xf numFmtId="0" fontId="57" fillId="0" borderId="287" xfId="3" applyFont="1" applyBorder="1" applyAlignment="1">
      <alignment horizontal="distributed" vertical="center" wrapText="1"/>
    </xf>
    <xf numFmtId="0" fontId="52" fillId="0" borderId="282" xfId="3" applyFont="1" applyBorder="1" applyAlignment="1">
      <alignment horizontal="center" vertical="center"/>
    </xf>
    <xf numFmtId="0" fontId="52" fillId="0" borderId="283" xfId="3" applyFont="1" applyBorder="1" applyAlignment="1">
      <alignment horizontal="center" vertical="center"/>
    </xf>
    <xf numFmtId="0" fontId="57" fillId="0" borderId="288" xfId="3" applyFont="1" applyBorder="1" applyAlignment="1">
      <alignment horizontal="distributed" vertical="center" wrapText="1"/>
    </xf>
    <xf numFmtId="0" fontId="57" fillId="0" borderId="182" xfId="3" applyFont="1" applyBorder="1" applyAlignment="1">
      <alignment horizontal="distributed" vertical="center" wrapText="1"/>
    </xf>
    <xf numFmtId="0" fontId="4" fillId="0" borderId="182" xfId="3" applyFont="1" applyBorder="1" applyAlignment="1">
      <alignment horizontal="center" vertical="center"/>
    </xf>
    <xf numFmtId="0" fontId="4" fillId="0" borderId="289" xfId="3" applyFont="1" applyBorder="1" applyAlignment="1">
      <alignment horizontal="center" vertical="center"/>
    </xf>
    <xf numFmtId="0" fontId="57" fillId="0" borderId="347" xfId="3" applyFont="1" applyBorder="1" applyAlignment="1">
      <alignment horizontal="center" vertical="center" wrapText="1"/>
    </xf>
    <xf numFmtId="0" fontId="57" fillId="0" borderId="345" xfId="3" applyFont="1" applyBorder="1" applyAlignment="1">
      <alignment horizontal="center" vertical="center" wrapText="1"/>
    </xf>
    <xf numFmtId="0" fontId="4" fillId="0" borderId="275" xfId="3" applyFont="1" applyBorder="1" applyAlignment="1">
      <alignment horizontal="center" vertical="center"/>
    </xf>
    <xf numFmtId="0" fontId="4" fillId="0" borderId="0" xfId="3" applyFont="1" applyAlignment="1">
      <alignment horizontal="center" vertical="center"/>
    </xf>
    <xf numFmtId="0" fontId="4" fillId="0" borderId="167" xfId="3" applyFont="1" applyBorder="1" applyAlignment="1">
      <alignment horizontal="center" vertical="center"/>
    </xf>
    <xf numFmtId="0" fontId="4" fillId="0" borderId="168" xfId="3" applyFont="1" applyBorder="1" applyAlignment="1">
      <alignment horizontal="center" vertical="center"/>
    </xf>
    <xf numFmtId="0" fontId="56" fillId="0" borderId="169" xfId="3" applyFont="1" applyBorder="1" applyAlignment="1">
      <alignment horizontal="distributed" vertical="center"/>
    </xf>
    <xf numFmtId="0" fontId="6" fillId="0" borderId="169" xfId="3" applyFont="1" applyBorder="1" applyAlignment="1">
      <alignment horizontal="center" vertical="center"/>
    </xf>
    <xf numFmtId="0" fontId="6" fillId="0" borderId="170" xfId="3" applyFont="1" applyBorder="1" applyAlignment="1">
      <alignment horizontal="center" vertical="center"/>
    </xf>
    <xf numFmtId="0" fontId="52" fillId="0" borderId="163" xfId="3" applyFont="1" applyBorder="1" applyAlignment="1">
      <alignment horizontal="center" vertical="center"/>
    </xf>
    <xf numFmtId="0" fontId="52" fillId="0" borderId="382" xfId="3" applyFont="1" applyBorder="1" applyAlignment="1">
      <alignment horizontal="center" vertical="center"/>
    </xf>
    <xf numFmtId="0" fontId="57" fillId="0" borderId="354" xfId="3" applyFont="1" applyBorder="1" applyAlignment="1">
      <alignment horizontal="distributed" vertical="center" wrapText="1"/>
    </xf>
    <xf numFmtId="0" fontId="57" fillId="0" borderId="166" xfId="3" applyFont="1" applyBorder="1" applyAlignment="1">
      <alignment horizontal="distributed" vertical="center"/>
    </xf>
    <xf numFmtId="0" fontId="6" fillId="0" borderId="279" xfId="3" applyFont="1" applyBorder="1" applyAlignment="1">
      <alignment horizontal="left" shrinkToFit="1"/>
    </xf>
    <xf numFmtId="0" fontId="6" fillId="0" borderId="280" xfId="3" applyFont="1" applyBorder="1" applyAlignment="1">
      <alignment horizontal="left" shrinkToFit="1"/>
    </xf>
    <xf numFmtId="0" fontId="6" fillId="0" borderId="281" xfId="3" applyFont="1" applyBorder="1" applyAlignment="1">
      <alignment horizontal="left" shrinkToFit="1"/>
    </xf>
    <xf numFmtId="0" fontId="6" fillId="0" borderId="281" xfId="3" applyFont="1" applyBorder="1" applyAlignment="1">
      <alignment vertical="center"/>
    </xf>
    <xf numFmtId="0" fontId="6" fillId="0" borderId="282" xfId="3" applyFont="1" applyBorder="1" applyAlignment="1">
      <alignment vertical="center"/>
    </xf>
    <xf numFmtId="0" fontId="6" fillId="0" borderId="283" xfId="3" applyFont="1" applyBorder="1" applyAlignment="1">
      <alignment vertical="center"/>
    </xf>
    <xf numFmtId="0" fontId="57" fillId="0" borderId="284" xfId="3" applyFont="1" applyBorder="1" applyAlignment="1">
      <alignment horizontal="distributed" vertical="center" wrapText="1"/>
    </xf>
    <xf numFmtId="0" fontId="57" fillId="0" borderId="277" xfId="3" applyFont="1" applyBorder="1" applyAlignment="1">
      <alignment horizontal="distributed" vertical="center"/>
    </xf>
    <xf numFmtId="0" fontId="6" fillId="0" borderId="276" xfId="3" applyFont="1" applyBorder="1" applyAlignment="1">
      <alignment horizontal="left" shrinkToFit="1"/>
    </xf>
    <xf numFmtId="0" fontId="6" fillId="0" borderId="277" xfId="3" applyFont="1" applyBorder="1" applyAlignment="1">
      <alignment horizontal="left" shrinkToFit="1"/>
    </xf>
    <xf numFmtId="0" fontId="6" fillId="0" borderId="274" xfId="3" applyFont="1" applyBorder="1" applyAlignment="1">
      <alignment horizontal="left" shrinkToFit="1"/>
    </xf>
    <xf numFmtId="0" fontId="6" fillId="0" borderId="277" xfId="3" applyFont="1" applyBorder="1" applyAlignment="1">
      <alignment vertical="center"/>
    </xf>
    <xf numFmtId="0" fontId="6" fillId="0" borderId="285" xfId="3" applyFont="1" applyBorder="1" applyAlignment="1">
      <alignment vertical="center"/>
    </xf>
    <xf numFmtId="0" fontId="57" fillId="0" borderId="163" xfId="3" applyFont="1" applyBorder="1" applyAlignment="1">
      <alignment horizontal="distributed" vertical="center" wrapText="1"/>
    </xf>
    <xf numFmtId="0" fontId="57" fillId="0" borderId="163" xfId="3" applyFont="1" applyBorder="1" applyAlignment="1">
      <alignment horizontal="distributed" vertical="center"/>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1"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1"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5" xfId="3" applyFont="1" applyBorder="1" applyAlignment="1">
      <alignment horizontal="center" vertical="center" shrinkToFit="1"/>
    </xf>
    <xf numFmtId="0" fontId="52" fillId="0" borderId="155" xfId="3" applyFont="1" applyBorder="1" applyAlignment="1">
      <alignment horizontal="center" vertical="center" wrapText="1"/>
    </xf>
    <xf numFmtId="0" fontId="52" fillId="0" borderId="156" xfId="3" applyFont="1" applyBorder="1" applyAlignment="1">
      <alignment horizontal="center" vertical="center" wrapText="1"/>
    </xf>
    <xf numFmtId="0" fontId="52" fillId="0" borderId="156" xfId="3" applyFont="1" applyBorder="1" applyAlignment="1">
      <alignment horizontal="center" wrapText="1"/>
    </xf>
    <xf numFmtId="0" fontId="57" fillId="0" borderId="158" xfId="3" applyFont="1" applyBorder="1" applyAlignment="1">
      <alignment horizontal="left" vertical="center" wrapText="1"/>
    </xf>
    <xf numFmtId="0" fontId="57" fillId="0" borderId="159" xfId="3" applyFont="1" applyBorder="1" applyAlignment="1">
      <alignment horizontal="left" vertical="center" wrapText="1"/>
    </xf>
    <xf numFmtId="0" fontId="57" fillId="0" borderId="160" xfId="3" applyFont="1" applyBorder="1" applyAlignment="1">
      <alignment horizontal="left" vertical="center" wrapText="1"/>
    </xf>
    <xf numFmtId="0" fontId="57" fillId="0" borderId="347" xfId="3" applyFont="1" applyBorder="1" applyAlignment="1">
      <alignment horizontal="left" vertical="center" wrapText="1"/>
    </xf>
    <xf numFmtId="0" fontId="57" fillId="0" borderId="0" xfId="3" applyFont="1" applyAlignment="1">
      <alignment horizontal="left" vertical="center" wrapText="1"/>
    </xf>
    <xf numFmtId="0" fontId="57" fillId="0" borderId="346" xfId="3" applyFont="1" applyBorder="1" applyAlignment="1">
      <alignment horizontal="left" vertical="center" wrapText="1"/>
    </xf>
    <xf numFmtId="0" fontId="57" fillId="0" borderId="344" xfId="3" applyFont="1" applyBorder="1" applyAlignment="1">
      <alignment vertical="center"/>
    </xf>
    <xf numFmtId="0" fontId="57" fillId="0" borderId="287" xfId="3" applyFont="1" applyBorder="1" applyAlignment="1">
      <alignment vertical="center"/>
    </xf>
    <xf numFmtId="0" fontId="32" fillId="0" borderId="275" xfId="3" applyFont="1" applyBorder="1" applyAlignment="1">
      <alignment horizontal="center" vertical="center" shrinkToFit="1"/>
    </xf>
    <xf numFmtId="0" fontId="32" fillId="0" borderId="0" xfId="3" applyFont="1" applyAlignment="1">
      <alignment horizontal="center" vertical="center" shrinkToFit="1"/>
    </xf>
    <xf numFmtId="0" fontId="32" fillId="0" borderId="345" xfId="3" applyFont="1" applyBorder="1" applyAlignment="1">
      <alignment horizontal="center" vertical="center" shrinkToFit="1"/>
    </xf>
    <xf numFmtId="0" fontId="57" fillId="0" borderId="275"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2"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5" xfId="3" applyFont="1" applyBorder="1" applyAlignment="1">
      <alignment horizontal="center" vertical="center"/>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5"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53" xfId="3" applyFont="1" applyBorder="1" applyAlignment="1">
      <alignment horizontal="center" vertical="center"/>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60"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50" xfId="3" applyFont="1" applyBorder="1" applyAlignment="1">
      <alignment horizontal="left" shrinkToFit="1"/>
    </xf>
    <xf numFmtId="0" fontId="6" fillId="0" borderId="71" xfId="3" applyFont="1" applyBorder="1" applyAlignment="1">
      <alignment horizontal="left" vertical="center"/>
    </xf>
    <xf numFmtId="0" fontId="6" fillId="0" borderId="278"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6" fillId="0" borderId="144" xfId="3" applyFont="1" applyBorder="1" applyAlignment="1">
      <alignment horizontal="center" vertical="center" wrapText="1"/>
    </xf>
    <xf numFmtId="0" fontId="6" fillId="0" borderId="145" xfId="3" applyFont="1" applyBorder="1" applyAlignment="1">
      <alignment horizontal="center" vertical="center"/>
    </xf>
    <xf numFmtId="0" fontId="6" fillId="0" borderId="145"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3" xfId="3" applyFont="1" applyBorder="1" applyAlignment="1">
      <alignment vertical="center"/>
    </xf>
    <xf numFmtId="0" fontId="49" fillId="0" borderId="147"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11" fillId="0" borderId="256" xfId="3" applyFont="1" applyBorder="1" applyAlignment="1">
      <alignment horizontal="center" vertical="center" shrinkToFit="1"/>
    </xf>
    <xf numFmtId="0" fontId="11" fillId="0" borderId="241" xfId="3" applyFont="1" applyBorder="1" applyAlignment="1">
      <alignment horizontal="center" vertical="center" shrinkToFit="1"/>
    </xf>
    <xf numFmtId="0" fontId="6" fillId="0" borderId="384" xfId="3" applyFont="1" applyBorder="1" applyAlignment="1">
      <alignment horizontal="center" vertical="center" shrinkToFit="1"/>
    </xf>
    <xf numFmtId="0" fontId="66" fillId="0" borderId="250" xfId="3" applyFont="1" applyBorder="1" applyAlignment="1">
      <alignment horizontal="center" vertical="center"/>
    </xf>
    <xf numFmtId="0" fontId="66" fillId="0" borderId="250" xfId="3" applyFont="1" applyBorder="1" applyAlignment="1">
      <alignment horizontal="distributed" vertical="center"/>
    </xf>
    <xf numFmtId="0" fontId="6" fillId="0" borderId="237" xfId="3" applyFont="1" applyBorder="1" applyAlignment="1">
      <alignment horizontal="center" vertical="center" shrinkToFit="1"/>
    </xf>
    <xf numFmtId="0" fontId="49" fillId="0" borderId="237" xfId="3" applyFont="1" applyBorder="1" applyAlignment="1">
      <alignment horizontal="center" vertical="center" shrinkToFit="1"/>
    </xf>
    <xf numFmtId="0" fontId="49" fillId="0" borderId="237" xfId="3" applyFont="1" applyBorder="1" applyAlignment="1">
      <alignment horizontal="left" vertical="center" shrinkToFit="1"/>
    </xf>
    <xf numFmtId="0" fontId="46" fillId="0" borderId="237" xfId="3" applyFont="1" applyBorder="1" applyAlignment="1">
      <alignment horizontal="center" vertical="center" shrinkToFit="1"/>
    </xf>
    <xf numFmtId="0" fontId="46" fillId="0" borderId="239" xfId="3" applyFont="1" applyBorder="1" applyAlignment="1">
      <alignment horizontal="center" vertical="center" shrinkToFit="1"/>
    </xf>
    <xf numFmtId="0" fontId="46" fillId="0" borderId="217" xfId="3" applyFont="1" applyBorder="1" applyAlignment="1">
      <alignment horizontal="center" vertical="center" shrinkToFit="1"/>
    </xf>
    <xf numFmtId="0" fontId="46" fillId="0" borderId="218" xfId="3" applyFont="1" applyBorder="1" applyAlignment="1">
      <alignment horizontal="center" vertical="center" shrinkToFit="1"/>
    </xf>
    <xf numFmtId="0" fontId="6" fillId="0" borderId="219" xfId="3" applyFont="1" applyBorder="1" applyAlignment="1">
      <alignment horizontal="center" vertical="center" shrinkToFit="1"/>
    </xf>
    <xf numFmtId="0" fontId="49" fillId="0" borderId="219" xfId="3" applyFont="1" applyBorder="1" applyAlignment="1">
      <alignment horizontal="center" vertical="center" shrinkToFit="1"/>
    </xf>
    <xf numFmtId="0" fontId="49" fillId="0" borderId="219" xfId="3" applyFont="1" applyBorder="1" applyAlignment="1">
      <alignment horizontal="left" vertical="center" shrinkToFit="1"/>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70" fillId="0" borderId="231" xfId="3" applyFont="1" applyBorder="1" applyAlignment="1">
      <alignment horizontal="left" vertical="center" wrapText="1"/>
    </xf>
    <xf numFmtId="0" fontId="70" fillId="0" borderId="232" xfId="3" applyFont="1" applyBorder="1" applyAlignment="1">
      <alignment horizontal="left" vertical="center" wrapText="1"/>
    </xf>
    <xf numFmtId="0" fontId="70" fillId="0" borderId="233" xfId="3" applyFont="1" applyBorder="1" applyAlignment="1">
      <alignment horizontal="left" vertical="center" wrapText="1"/>
    </xf>
    <xf numFmtId="0" fontId="70" fillId="0" borderId="221" xfId="3" applyFont="1" applyBorder="1" applyAlignment="1">
      <alignment vertical="center"/>
    </xf>
    <xf numFmtId="0" fontId="70" fillId="0" borderId="222" xfId="3" applyFont="1" applyBorder="1" applyAlignment="1">
      <alignment vertical="center"/>
    </xf>
    <xf numFmtId="0" fontId="32" fillId="0" borderId="267" xfId="3" applyFont="1" applyBorder="1" applyAlignment="1">
      <alignment horizontal="center" vertical="center" shrinkToFit="1"/>
    </xf>
    <xf numFmtId="0" fontId="32" fillId="0" borderId="229" xfId="3" applyFont="1" applyBorder="1" applyAlignment="1">
      <alignment horizontal="center" vertical="center" shrinkToFit="1"/>
    </xf>
    <xf numFmtId="0" fontId="32" fillId="0" borderId="268" xfId="3" applyFont="1" applyBorder="1" applyAlignment="1">
      <alignment horizontal="center" vertical="center" shrinkToFit="1"/>
    </xf>
    <xf numFmtId="0" fontId="46" fillId="0" borderId="385" xfId="3" applyFont="1" applyBorder="1" applyAlignment="1">
      <alignment horizontal="center" vertical="center" shrinkToFit="1"/>
    </xf>
    <xf numFmtId="0" fontId="6" fillId="0" borderId="201" xfId="3" applyFont="1" applyBorder="1" applyAlignment="1">
      <alignment horizontal="center" vertical="center" shrinkToFit="1"/>
    </xf>
    <xf numFmtId="0" fontId="49" fillId="0" borderId="201" xfId="3" applyFont="1" applyBorder="1" applyAlignment="1">
      <alignment horizontal="center" vertical="center" shrinkToFit="1"/>
    </xf>
    <xf numFmtId="0" fontId="49" fillId="0" borderId="201" xfId="3" applyFont="1" applyBorder="1" applyAlignment="1">
      <alignment horizontal="left" vertical="center" shrinkToFit="1"/>
    </xf>
    <xf numFmtId="0" fontId="46" fillId="0" borderId="201" xfId="3" applyFont="1" applyBorder="1" applyAlignment="1">
      <alignment horizontal="center" vertical="center" shrinkToFit="1"/>
    </xf>
    <xf numFmtId="0" fontId="46" fillId="0" borderId="216" xfId="3" applyFont="1" applyBorder="1" applyAlignment="1">
      <alignment horizontal="center" vertical="center" shrinkToFit="1"/>
    </xf>
    <xf numFmtId="0" fontId="46" fillId="0" borderId="210" xfId="3" applyFont="1" applyBorder="1" applyAlignment="1">
      <alignment horizontal="center" vertical="center" shrinkToFit="1"/>
    </xf>
    <xf numFmtId="0" fontId="6" fillId="0" borderId="339" xfId="3" applyFont="1" applyBorder="1" applyAlignment="1">
      <alignment horizontal="center" vertical="center" shrinkToFit="1"/>
    </xf>
    <xf numFmtId="0" fontId="6" fillId="0" borderId="340" xfId="3" applyFont="1" applyBorder="1" applyAlignment="1">
      <alignment horizontal="center" vertical="center" shrinkToFit="1"/>
    </xf>
    <xf numFmtId="0" fontId="6" fillId="0" borderId="341" xfId="3" applyFont="1" applyBorder="1" applyAlignment="1">
      <alignment horizontal="center" vertical="center" shrinkToFit="1"/>
    </xf>
    <xf numFmtId="0" fontId="59" fillId="0" borderId="212" xfId="3" applyFont="1" applyBorder="1" applyAlignment="1">
      <alignment horizontal="center" vertical="center"/>
    </xf>
    <xf numFmtId="0" fontId="59" fillId="0" borderId="212" xfId="3" applyFont="1" applyBorder="1" applyAlignment="1">
      <alignment horizontal="distributed" vertical="center"/>
    </xf>
    <xf numFmtId="0" fontId="46" fillId="0" borderId="214" xfId="3" applyFont="1" applyBorder="1" applyAlignment="1">
      <alignment horizontal="center" vertical="center" shrinkToFit="1"/>
    </xf>
    <xf numFmtId="0" fontId="46" fillId="0" borderId="215" xfId="3" applyFont="1" applyBorder="1" applyAlignment="1">
      <alignment horizontal="center" vertical="center" shrinkToFit="1"/>
    </xf>
    <xf numFmtId="0" fontId="59" fillId="0" borderId="298" xfId="3" applyFont="1" applyBorder="1" applyAlignment="1">
      <alignment horizontal="center" vertical="center"/>
    </xf>
    <xf numFmtId="0" fontId="59" fillId="0" borderId="302" xfId="3" applyFont="1" applyBorder="1" applyAlignment="1">
      <alignment horizontal="center" vertical="center"/>
    </xf>
    <xf numFmtId="0" fontId="59" fillId="0" borderId="199" xfId="3" applyFont="1" applyBorder="1" applyAlignment="1">
      <alignment horizontal="center" vertical="center"/>
    </xf>
    <xf numFmtId="0" fontId="46" fillId="0" borderId="202" xfId="3" applyFont="1" applyBorder="1" applyAlignment="1">
      <alignment horizontal="center" vertical="center" shrinkToFit="1"/>
    </xf>
    <xf numFmtId="0" fontId="46" fillId="0" borderId="203" xfId="3" applyFont="1" applyBorder="1" applyAlignment="1">
      <alignment horizontal="center" vertical="center" shrinkToFit="1"/>
    </xf>
    <xf numFmtId="0" fontId="59" fillId="0" borderId="383" xfId="3" applyFont="1" applyBorder="1" applyAlignment="1">
      <alignment horizontal="center" vertical="center"/>
    </xf>
    <xf numFmtId="0" fontId="6" fillId="0" borderId="182" xfId="3" applyFont="1" applyBorder="1" applyAlignment="1">
      <alignment horizontal="center" vertical="center" shrinkToFit="1"/>
    </xf>
    <xf numFmtId="14" fontId="6" fillId="0" borderId="182" xfId="3" applyNumberFormat="1" applyFont="1" applyBorder="1" applyAlignment="1">
      <alignment horizontal="center" vertical="center" shrinkToFit="1"/>
    </xf>
    <xf numFmtId="0" fontId="49" fillId="0" borderId="182" xfId="3" applyFont="1" applyBorder="1" applyAlignment="1">
      <alignment horizontal="center" vertical="center" shrinkToFit="1"/>
    </xf>
    <xf numFmtId="0" fontId="49" fillId="0" borderId="182" xfId="3" applyFont="1" applyBorder="1" applyAlignment="1">
      <alignment horizontal="left" vertical="center" shrinkToFit="1"/>
    </xf>
    <xf numFmtId="0" fontId="59" fillId="0" borderId="190" xfId="3" applyFont="1" applyBorder="1" applyAlignment="1">
      <alignment horizontal="center" wrapText="1"/>
    </xf>
    <xf numFmtId="0" fontId="64" fillId="0" borderId="184" xfId="3" applyFont="1" applyBorder="1" applyAlignment="1">
      <alignment vertical="center"/>
    </xf>
    <xf numFmtId="0" fontId="64" fillId="0" borderId="185" xfId="3" applyFont="1" applyBorder="1" applyAlignment="1">
      <alignment vertical="center"/>
    </xf>
    <xf numFmtId="0" fontId="32" fillId="0" borderId="195" xfId="3" applyFont="1" applyBorder="1" applyAlignment="1">
      <alignment horizontal="center" vertical="center" shrinkToFit="1"/>
    </xf>
    <xf numFmtId="0" fontId="32" fillId="0" borderId="192" xfId="3" applyFont="1" applyBorder="1" applyAlignment="1">
      <alignment horizontal="center" vertical="center" shrinkToFit="1"/>
    </xf>
    <xf numFmtId="0" fontId="32" fillId="0" borderId="196" xfId="3" applyFont="1" applyBorder="1" applyAlignment="1">
      <alignment horizontal="center" vertical="center" shrinkToFit="1"/>
    </xf>
    <xf numFmtId="0" fontId="64" fillId="0" borderId="191" xfId="3" applyFont="1" applyBorder="1" applyAlignment="1">
      <alignment horizontal="distributed" vertical="center" wrapText="1"/>
    </xf>
    <xf numFmtId="0" fontId="6" fillId="0" borderId="381" xfId="3" applyFont="1" applyBorder="1" applyAlignment="1">
      <alignment horizontal="center" vertical="center" shrinkToFit="1"/>
    </xf>
    <xf numFmtId="0" fontId="57" fillId="0" borderId="354" xfId="3" applyFont="1" applyBorder="1" applyAlignment="1">
      <alignment horizontal="center" vertical="center" wrapText="1"/>
    </xf>
    <xf numFmtId="0" fontId="57" fillId="0" borderId="166" xfId="3" applyFont="1" applyBorder="1" applyAlignment="1">
      <alignment horizontal="center" vertical="center" wrapText="1"/>
    </xf>
    <xf numFmtId="0" fontId="57" fillId="0" borderId="347" xfId="3" applyFont="1" applyBorder="1" applyAlignment="1">
      <alignment horizontal="distributed" vertical="center" wrapText="1"/>
    </xf>
    <xf numFmtId="0" fontId="57" fillId="0" borderId="0" xfId="3" applyFont="1" applyAlignment="1">
      <alignment horizontal="distributed" vertical="center"/>
    </xf>
    <xf numFmtId="0" fontId="52" fillId="0" borderId="164" xfId="3" applyFont="1" applyBorder="1" applyAlignment="1">
      <alignment horizontal="center" vertical="center"/>
    </xf>
    <xf numFmtId="0" fontId="38" fillId="0" borderId="0" xfId="0" applyFont="1" applyAlignment="1">
      <alignment horizontal="distributed"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118"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57" xfId="0" applyFont="1" applyBorder="1" applyAlignment="1">
      <alignment horizontal="center" vertical="center"/>
    </xf>
    <xf numFmtId="0" fontId="21" fillId="0" borderId="119" xfId="0" applyFont="1" applyBorder="1">
      <alignment vertical="center"/>
    </xf>
    <xf numFmtId="0" fontId="21" fillId="0" borderId="120" xfId="0" applyFont="1" applyBorder="1">
      <alignment vertical="center"/>
    </xf>
    <xf numFmtId="0" fontId="26" fillId="0" borderId="55" xfId="0" applyFont="1" applyBorder="1" applyAlignment="1">
      <alignment horizontal="center" vertical="center"/>
    </xf>
    <xf numFmtId="0" fontId="21" fillId="0" borderId="121" xfId="0" applyFont="1" applyBorder="1">
      <alignment vertical="center"/>
    </xf>
    <xf numFmtId="0" fontId="21" fillId="0" borderId="122" xfId="0" applyFont="1" applyBorder="1">
      <alignment vertical="center"/>
    </xf>
    <xf numFmtId="0" fontId="29" fillId="0" borderId="57"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6" fillId="0" borderId="56" xfId="0" applyFont="1" applyBorder="1" applyAlignment="1">
      <alignment horizontal="center" vertic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59" xfId="0" applyFont="1" applyBorder="1" applyAlignment="1">
      <alignment horizontal="center" vertical="center" shrinkToFit="1"/>
    </xf>
    <xf numFmtId="0" fontId="30" fillId="0" borderId="0" xfId="0" applyFont="1" applyAlignment="1">
      <alignment horizontal="center" vertical="center" shrinkToFit="1"/>
    </xf>
    <xf numFmtId="0" fontId="30" fillId="0" borderId="60"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26" fillId="0" borderId="70" xfId="0" applyFont="1" applyBorder="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9" fillId="0" borderId="61" xfId="0" applyFont="1" applyBorder="1" applyAlignment="1">
      <alignment horizontal="center" vertical="center"/>
    </xf>
    <xf numFmtId="0" fontId="21" fillId="0" borderId="43" xfId="0" applyFont="1" applyBorder="1" applyAlignment="1">
      <alignment horizontal="center" vertical="center"/>
    </xf>
    <xf numFmtId="0" fontId="21" fillId="0" borderId="90" xfId="0" applyFont="1" applyBorder="1" applyAlignment="1">
      <alignment horizontal="center" vertical="center"/>
    </xf>
    <xf numFmtId="0" fontId="21" fillId="0" borderId="29" xfId="0" applyFont="1" applyBorder="1" applyAlignment="1">
      <alignment horizontal="center" vertical="center"/>
    </xf>
    <xf numFmtId="0" fontId="26" fillId="0" borderId="58"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5" xfId="0" applyFont="1" applyBorder="1" applyAlignment="1">
      <alignment horizontal="center" vertical="center"/>
    </xf>
    <xf numFmtId="0" fontId="21" fillId="0" borderId="116"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6" fillId="0" borderId="45" xfId="0" applyFont="1" applyBorder="1" applyAlignment="1">
      <alignment horizontal="center" vertical="center"/>
    </xf>
    <xf numFmtId="0" fontId="25"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5"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0"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74" fillId="0" borderId="52" xfId="0" applyFont="1" applyBorder="1" applyAlignment="1">
      <alignment horizontal="center" vertical="center" shrinkToFit="1"/>
    </xf>
    <xf numFmtId="0" fontId="74" fillId="0" borderId="53" xfId="0" applyFont="1" applyBorder="1" applyAlignment="1">
      <alignment horizontal="center" vertical="center" shrinkToFit="1"/>
    </xf>
    <xf numFmtId="0" fontId="74" fillId="0" borderId="5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18" xfId="0" applyFont="1" applyBorder="1" applyAlignment="1">
      <alignment horizontal="center" vertical="center" shrinkToFit="1"/>
    </xf>
    <xf numFmtId="0" fontId="4" fillId="0" borderId="70" xfId="0" applyFont="1" applyBorder="1" applyAlignment="1">
      <alignment horizontal="center" vertical="center" shrinkToFit="1"/>
    </xf>
    <xf numFmtId="0" fontId="74" fillId="0" borderId="43" xfId="0" applyFont="1" applyBorder="1" applyAlignment="1">
      <alignment horizontal="center" vertical="center" shrinkToFit="1"/>
    </xf>
    <xf numFmtId="0" fontId="74" fillId="0" borderId="5" xfId="0" applyFont="1" applyBorder="1" applyAlignment="1">
      <alignment horizontal="center" vertical="center" shrinkToFit="1"/>
    </xf>
    <xf numFmtId="0" fontId="74" fillId="0" borderId="44" xfId="0" applyFont="1" applyBorder="1" applyAlignment="1">
      <alignment horizontal="center" vertical="center" shrinkToFit="1"/>
    </xf>
    <xf numFmtId="0" fontId="6" fillId="0" borderId="56" xfId="0" applyFont="1" applyBorder="1" applyAlignment="1">
      <alignment horizontal="center" vertical="center"/>
    </xf>
    <xf numFmtId="0" fontId="18" fillId="0" borderId="57" xfId="0" applyFont="1" applyBorder="1" applyAlignment="1">
      <alignment horizontal="center" vertical="center"/>
    </xf>
    <xf numFmtId="0" fontId="6" fillId="0" borderId="58" xfId="0" applyFont="1" applyBorder="1" applyAlignment="1">
      <alignment horizontal="center" vertical="center"/>
    </xf>
    <xf numFmtId="0" fontId="18" fillId="0" borderId="29" xfId="0" applyFont="1" applyBorder="1" applyAlignment="1">
      <alignment horizontal="center" vertical="center"/>
    </xf>
    <xf numFmtId="0" fontId="4" fillId="0" borderId="119" xfId="0" applyFont="1" applyBorder="1">
      <alignment vertical="center"/>
    </xf>
    <xf numFmtId="0" fontId="4" fillId="0" borderId="120"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center" vertical="center" shrinkToFi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3"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6" fillId="0" borderId="117" xfId="0" applyFont="1" applyBorder="1" applyAlignment="1">
      <alignment horizontal="center" vertical="center"/>
    </xf>
    <xf numFmtId="0" fontId="6" fillId="0" borderId="79" xfId="0" applyFont="1" applyBorder="1" applyAlignment="1">
      <alignment horizontal="center" vertical="center"/>
    </xf>
    <xf numFmtId="0" fontId="6" fillId="0" borderId="41"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28" xfId="0" applyFont="1" applyBorder="1" applyAlignment="1">
      <alignment horizontal="center" vertical="center"/>
    </xf>
    <xf numFmtId="0" fontId="16" fillId="0" borderId="57"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8">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186223</xdr:colOff>
      <xdr:row>24</xdr:row>
      <xdr:rowOff>140778</xdr:rowOff>
    </xdr:from>
    <xdr:to>
      <xdr:col>11</xdr:col>
      <xdr:colOff>2390581</xdr:colOff>
      <xdr:row>26</xdr:row>
      <xdr:rowOff>120137</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4817754" y="5831966"/>
          <a:ext cx="6800171"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twoCellAnchor editAs="oneCell">
    <xdr:from>
      <xdr:col>6</xdr:col>
      <xdr:colOff>244738</xdr:colOff>
      <xdr:row>27</xdr:row>
      <xdr:rowOff>21167</xdr:rowOff>
    </xdr:from>
    <xdr:to>
      <xdr:col>6</xdr:col>
      <xdr:colOff>1035423</xdr:colOff>
      <xdr:row>27</xdr:row>
      <xdr:rowOff>202167</xdr:rowOff>
    </xdr:to>
    <xdr:pic>
      <xdr:nvPicPr>
        <xdr:cNvPr id="3" name="図 2">
          <a:extLst>
            <a:ext uri="{FF2B5EF4-FFF2-40B4-BE49-F238E27FC236}">
              <a16:creationId xmlns:a16="http://schemas.microsoft.com/office/drawing/2014/main" id="{C1F7026C-4108-9D28-B38D-F1AA64AD182C}"/>
            </a:ext>
          </a:extLst>
        </xdr:cNvPr>
        <xdr:cNvPicPr>
          <a:picLocks noChangeAspect="1"/>
        </xdr:cNvPicPr>
      </xdr:nvPicPr>
      <xdr:blipFill>
        <a:blip xmlns:r="http://schemas.openxmlformats.org/officeDocument/2006/relationships" r:embed="rId1"/>
        <a:stretch>
          <a:fillRect/>
        </a:stretch>
      </xdr:blipFill>
      <xdr:spPr>
        <a:xfrm>
          <a:off x="4566707" y="6444590"/>
          <a:ext cx="790685" cy="181000"/>
        </a:xfrm>
        <a:prstGeom prst="rect">
          <a:avLst/>
        </a:prstGeom>
      </xdr:spPr>
    </xdr:pic>
    <xdr:clientData/>
  </xdr:twoCellAnchor>
  <xdr:twoCellAnchor editAs="oneCell">
    <xdr:from>
      <xdr:col>0</xdr:col>
      <xdr:colOff>486832</xdr:colOff>
      <xdr:row>29</xdr:row>
      <xdr:rowOff>0</xdr:rowOff>
    </xdr:from>
    <xdr:to>
      <xdr:col>1</xdr:col>
      <xdr:colOff>99482</xdr:colOff>
      <xdr:row>31</xdr:row>
      <xdr:rowOff>14817</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1008267">
          <a:off x="486832" y="6805083"/>
          <a:ext cx="427567" cy="427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19162</xdr:colOff>
      <xdr:row>1</xdr:row>
      <xdr:rowOff>135580</xdr:rowOff>
    </xdr:from>
    <xdr:to>
      <xdr:col>54</xdr:col>
      <xdr:colOff>39346</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0496662" y="373706"/>
          <a:ext cx="21597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0"/>
  <sheetViews>
    <sheetView tabSelected="1" zoomScale="80" zoomScaleNormal="80" workbookViewId="0">
      <selection activeCell="C3" sqref="C3:G3"/>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6.625" style="342" customWidth="1"/>
    <col min="16" max="16" width="18.625" style="342" customWidth="1"/>
    <col min="17" max="17" width="22.625" style="16" customWidth="1"/>
    <col min="18" max="18" width="9.87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403">
        <v>2026</v>
      </c>
      <c r="B1" s="339" t="s">
        <v>227</v>
      </c>
      <c r="M1" s="340"/>
      <c r="N1" s="341" t="s">
        <v>267</v>
      </c>
    </row>
    <row r="2" spans="1:20" ht="17.25" thickBot="1">
      <c r="A2" s="339"/>
      <c r="J2" s="356"/>
      <c r="K2" s="215" t="s">
        <v>211</v>
      </c>
      <c r="L2" s="2"/>
      <c r="M2" s="2"/>
      <c r="N2" s="341"/>
    </row>
    <row r="3" spans="1:20" s="2" customFormat="1" ht="20.100000000000001" customHeight="1">
      <c r="A3" s="410" t="s">
        <v>62</v>
      </c>
      <c r="B3" s="443"/>
      <c r="C3" s="445"/>
      <c r="D3" s="446"/>
      <c r="E3" s="446"/>
      <c r="F3" s="446"/>
      <c r="G3" s="447"/>
      <c r="H3" s="81" t="s">
        <v>49</v>
      </c>
    </row>
    <row r="4" spans="1:20" s="2" customFormat="1" ht="20.100000000000001" customHeight="1">
      <c r="A4" s="411" t="s">
        <v>109</v>
      </c>
      <c r="B4" s="444"/>
      <c r="C4" s="448"/>
      <c r="D4" s="449"/>
      <c r="E4" s="449"/>
      <c r="F4" s="449"/>
      <c r="G4" s="450"/>
    </row>
    <row r="5" spans="1:20" s="2" customFormat="1" ht="20.100000000000001" customHeight="1">
      <c r="A5" s="411" t="s">
        <v>17</v>
      </c>
      <c r="B5" s="444"/>
      <c r="C5" s="448"/>
      <c r="D5" s="449"/>
      <c r="E5" s="449"/>
      <c r="F5" s="449"/>
      <c r="G5" s="450"/>
    </row>
    <row r="6" spans="1:20" s="2" customFormat="1" ht="20.100000000000001" customHeight="1" thickBot="1">
      <c r="A6" s="411" t="s">
        <v>18</v>
      </c>
      <c r="B6" s="63" t="s">
        <v>19</v>
      </c>
      <c r="C6" s="416"/>
      <c r="D6" s="417"/>
      <c r="E6" s="417"/>
      <c r="F6" s="417"/>
      <c r="G6" s="418"/>
    </row>
    <row r="7" spans="1:20" s="2" customFormat="1" ht="20.100000000000001" customHeight="1" thickBot="1">
      <c r="A7" s="411"/>
      <c r="B7" s="64" t="s">
        <v>20</v>
      </c>
      <c r="C7" s="413"/>
      <c r="D7" s="414"/>
      <c r="E7" s="414"/>
      <c r="F7" s="414"/>
      <c r="G7" s="415"/>
      <c r="H7" s="111"/>
      <c r="K7" s="174" t="s">
        <v>206</v>
      </c>
      <c r="L7" s="338" t="str">
        <f>C7&amp;""</f>
        <v/>
      </c>
      <c r="T7" s="7"/>
    </row>
    <row r="8" spans="1:20" s="2" customFormat="1" ht="20.100000000000001" customHeight="1" thickBot="1">
      <c r="A8" s="5" t="s">
        <v>21</v>
      </c>
      <c r="B8" s="6" t="s">
        <v>22</v>
      </c>
      <c r="C8" s="424"/>
      <c r="D8" s="425"/>
      <c r="E8" s="425"/>
      <c r="F8" s="425"/>
      <c r="G8" s="426"/>
      <c r="H8" s="111" t="s">
        <v>147</v>
      </c>
      <c r="T8" s="7"/>
    </row>
    <row r="9" spans="1:20" s="2" customFormat="1" ht="20.100000000000001" customHeight="1">
      <c r="A9" s="410" t="s">
        <v>23</v>
      </c>
      <c r="B9" s="60" t="s">
        <v>22</v>
      </c>
      <c r="C9" s="430"/>
      <c r="D9" s="431"/>
      <c r="E9" s="431"/>
      <c r="F9" s="431"/>
      <c r="G9" s="432"/>
    </row>
    <row r="10" spans="1:20" s="2" customFormat="1" ht="20.100000000000001" customHeight="1">
      <c r="A10" s="411"/>
      <c r="B10" s="61" t="s">
        <v>24</v>
      </c>
      <c r="C10" s="419"/>
      <c r="D10" s="420"/>
      <c r="E10" s="420"/>
      <c r="F10" s="420"/>
      <c r="G10" s="421"/>
    </row>
    <row r="11" spans="1:20" s="2" customFormat="1" ht="20.100000000000001" customHeight="1">
      <c r="A11" s="411"/>
      <c r="B11" s="61" t="s">
        <v>20</v>
      </c>
      <c r="C11" s="427"/>
      <c r="D11" s="428"/>
      <c r="E11" s="428"/>
      <c r="F11" s="428"/>
      <c r="G11" s="429"/>
    </row>
    <row r="12" spans="1:20" s="2" customFormat="1" ht="20.100000000000001" customHeight="1">
      <c r="A12" s="411"/>
      <c r="B12" s="61" t="s">
        <v>25</v>
      </c>
      <c r="C12" s="419"/>
      <c r="D12" s="420"/>
      <c r="E12" s="420"/>
      <c r="F12" s="420"/>
      <c r="G12" s="421"/>
    </row>
    <row r="13" spans="1:20" s="2" customFormat="1" ht="20.100000000000001" customHeight="1" thickBot="1">
      <c r="A13" s="412"/>
      <c r="B13" s="62" t="s">
        <v>26</v>
      </c>
      <c r="C13" s="433"/>
      <c r="D13" s="434"/>
      <c r="E13" s="434"/>
      <c r="F13" s="434"/>
      <c r="G13" s="435"/>
    </row>
    <row r="14" spans="1:20" s="2" customFormat="1" ht="14.25" thickBot="1">
      <c r="K14" s="343"/>
      <c r="N14" s="344" t="s">
        <v>209</v>
      </c>
    </row>
    <row r="15" spans="1:20" s="2" customFormat="1" ht="14.1" customHeight="1">
      <c r="C15" s="436" t="s">
        <v>33</v>
      </c>
      <c r="D15" s="169"/>
      <c r="E15" s="170"/>
      <c r="F15" s="166" t="s">
        <v>110</v>
      </c>
      <c r="G15" s="305" t="s">
        <v>110</v>
      </c>
      <c r="H15" s="438" t="s">
        <v>140</v>
      </c>
      <c r="I15" s="438"/>
      <c r="J15" s="439"/>
      <c r="K15" s="171" t="s">
        <v>148</v>
      </c>
      <c r="L15" s="172" t="s">
        <v>138</v>
      </c>
      <c r="M15" s="408" t="s">
        <v>54</v>
      </c>
      <c r="N15" s="440" t="s">
        <v>210</v>
      </c>
      <c r="O15" s="442" t="s">
        <v>221</v>
      </c>
      <c r="P15" s="442"/>
      <c r="Q15" s="442"/>
      <c r="R15" s="442"/>
    </row>
    <row r="16" spans="1:20" s="2" customFormat="1" ht="14.1" customHeight="1" thickBot="1">
      <c r="A16" s="75"/>
      <c r="B16" s="75"/>
      <c r="C16" s="437"/>
      <c r="D16" s="323" t="s">
        <v>34</v>
      </c>
      <c r="E16" s="324" t="s">
        <v>35</v>
      </c>
      <c r="F16" s="325" t="s">
        <v>204</v>
      </c>
      <c r="G16" s="326" t="s">
        <v>205</v>
      </c>
      <c r="H16" s="327" t="s">
        <v>141</v>
      </c>
      <c r="I16" s="328" t="s">
        <v>142</v>
      </c>
      <c r="J16" s="329" t="s">
        <v>143</v>
      </c>
      <c r="K16" s="330"/>
      <c r="L16" s="365"/>
      <c r="M16" s="409"/>
      <c r="N16" s="441"/>
      <c r="O16" s="245" t="s">
        <v>217</v>
      </c>
      <c r="P16" s="245" t="s">
        <v>110</v>
      </c>
      <c r="Q16" s="331" t="s">
        <v>140</v>
      </c>
      <c r="R16" s="331" t="s">
        <v>56</v>
      </c>
    </row>
    <row r="17" spans="1:21" s="2" customFormat="1" ht="20.100000000000001" customHeight="1">
      <c r="A17" s="68" t="s">
        <v>94</v>
      </c>
      <c r="B17" s="306"/>
      <c r="C17" s="316">
        <v>30</v>
      </c>
      <c r="D17" s="317"/>
      <c r="E17" s="318"/>
      <c r="F17" s="317"/>
      <c r="G17" s="318"/>
      <c r="H17" s="317"/>
      <c r="I17" s="319"/>
      <c r="J17" s="318"/>
      <c r="K17" s="320"/>
      <c r="L17" s="321"/>
      <c r="M17" s="322"/>
      <c r="N17" s="178"/>
      <c r="O17" s="332" t="str">
        <f>D17&amp;" "&amp;E17</f>
        <v xml:space="preserve"> </v>
      </c>
      <c r="P17" s="333" t="str">
        <f>F17&amp;" "&amp;G17</f>
        <v xml:space="preserve"> </v>
      </c>
      <c r="Q17" s="105" t="str">
        <f>H17&amp;"/"&amp;I17&amp;"/"&amp;J17</f>
        <v>//</v>
      </c>
      <c r="R17" s="106" t="str">
        <f>IF(J17="","",DATEDIF(Q17,②大会参加申込入力!$Q$6,"y"))</f>
        <v/>
      </c>
    </row>
    <row r="18" spans="1:21" s="2" customFormat="1" ht="20.100000000000001" customHeight="1">
      <c r="A18" s="69" t="s">
        <v>93</v>
      </c>
      <c r="B18" s="307"/>
      <c r="C18" s="316">
        <v>31</v>
      </c>
      <c r="D18" s="253"/>
      <c r="E18" s="254"/>
      <c r="F18" s="253"/>
      <c r="G18" s="254"/>
      <c r="H18" s="253"/>
      <c r="I18" s="255"/>
      <c r="J18" s="254"/>
      <c r="K18" s="256"/>
      <c r="L18" s="309"/>
      <c r="M18" s="300"/>
      <c r="N18" s="179"/>
      <c r="O18" s="83" t="str">
        <f>D18&amp;" "&amp;E18</f>
        <v xml:space="preserve"> </v>
      </c>
      <c r="P18" s="334" t="str">
        <f>F18&amp;" "&amp;G18</f>
        <v xml:space="preserve"> </v>
      </c>
      <c r="Q18" s="107" t="str">
        <f>H18&amp;"/"&amp;I18&amp;"/"&amp;J18</f>
        <v>//</v>
      </c>
      <c r="R18" s="108" t="str">
        <f>IF(J18="","",DATEDIF(Q18,②大会参加申込入力!$Q$6,"y"))</f>
        <v/>
      </c>
    </row>
    <row r="19" spans="1:21" s="2" customFormat="1" ht="20.100000000000001" customHeight="1" thickBot="1">
      <c r="A19" s="77" t="s">
        <v>93</v>
      </c>
      <c r="B19" s="308"/>
      <c r="C19" s="316">
        <v>32</v>
      </c>
      <c r="D19" s="301"/>
      <c r="E19" s="302"/>
      <c r="F19" s="301"/>
      <c r="G19" s="302"/>
      <c r="H19" s="301"/>
      <c r="I19" s="303"/>
      <c r="J19" s="302"/>
      <c r="K19" s="213"/>
      <c r="L19" s="310"/>
      <c r="M19" s="304"/>
      <c r="N19" s="179"/>
      <c r="O19" s="83" t="str">
        <f>D19&amp;" "&amp;E19</f>
        <v xml:space="preserve"> </v>
      </c>
      <c r="P19" s="334" t="str">
        <f>F19&amp;" "&amp;G19</f>
        <v xml:space="preserve"> </v>
      </c>
      <c r="Q19" s="109" t="str">
        <f>H19&amp;"/"&amp;I19&amp;"/"&amp;J19</f>
        <v>//</v>
      </c>
      <c r="R19" s="110" t="str">
        <f>IF(J19="","",DATEDIF(Q19,②大会参加申込入力!$Q$6,"y"))</f>
        <v/>
      </c>
    </row>
    <row r="20" spans="1:21" s="2" customFormat="1" ht="20.100000000000001" customHeight="1" thickBot="1">
      <c r="A20" s="295" t="s">
        <v>60</v>
      </c>
      <c r="B20" s="294"/>
      <c r="C20" s="311"/>
      <c r="D20" s="297"/>
      <c r="E20" s="298"/>
      <c r="F20" s="297"/>
      <c r="G20" s="299"/>
      <c r="H20" s="422"/>
      <c r="I20" s="423"/>
      <c r="N20" s="337"/>
      <c r="O20" s="83" t="str">
        <f t="shared" ref="O20:O22" si="0">D20&amp;" "&amp;E20</f>
        <v xml:space="preserve"> </v>
      </c>
      <c r="P20" s="334" t="str">
        <f t="shared" ref="P20:P22" si="1">F20&amp;" "&amp;G20</f>
        <v xml:space="preserve"> </v>
      </c>
    </row>
    <row r="21" spans="1:21" s="2" customFormat="1" ht="20.100000000000001" customHeight="1">
      <c r="A21" s="70" t="s">
        <v>254</v>
      </c>
      <c r="B21" s="314"/>
      <c r="C21" s="312"/>
      <c r="D21" s="73"/>
      <c r="E21" s="74"/>
      <c r="F21" s="73"/>
      <c r="G21" s="102"/>
      <c r="H21" s="4"/>
      <c r="O21" s="83" t="str">
        <f t="shared" si="0"/>
        <v xml:space="preserve"> </v>
      </c>
      <c r="P21" s="334" t="str">
        <f t="shared" si="1"/>
        <v xml:space="preserve"> </v>
      </c>
    </row>
    <row r="22" spans="1:21" s="2" customFormat="1" ht="20.100000000000001" customHeight="1" thickBot="1">
      <c r="A22" s="77" t="s">
        <v>61</v>
      </c>
      <c r="B22" s="315"/>
      <c r="C22" s="313"/>
      <c r="D22" s="78"/>
      <c r="E22" s="76"/>
      <c r="F22" s="78"/>
      <c r="G22" s="80"/>
      <c r="H22" s="81"/>
      <c r="O22" s="335" t="str">
        <f t="shared" si="0"/>
        <v xml:space="preserve"> </v>
      </c>
      <c r="P22" s="336" t="str">
        <f t="shared" si="1"/>
        <v xml:space="preserve"> </v>
      </c>
    </row>
    <row r="23" spans="1:21" s="2" customFormat="1" ht="20.100000000000001" customHeight="1">
      <c r="A23" s="16"/>
      <c r="B23" s="16"/>
      <c r="D23" s="16"/>
      <c r="E23" s="16"/>
      <c r="F23" s="16"/>
      <c r="G23" s="16"/>
      <c r="T23" s="98"/>
      <c r="U23" s="98"/>
    </row>
    <row r="24" spans="1:21" s="2" customFormat="1" ht="20.100000000000001" customHeight="1">
      <c r="A24" s="296" t="s">
        <v>230</v>
      </c>
      <c r="B24" s="16"/>
      <c r="D24" s="16"/>
      <c r="E24" s="16"/>
      <c r="F24" s="16"/>
      <c r="G24" s="16"/>
      <c r="T24" s="98"/>
      <c r="U24" s="98"/>
    </row>
    <row r="25" spans="1:21" ht="20.100000000000001" customHeight="1">
      <c r="B25" s="340" t="s">
        <v>218</v>
      </c>
      <c r="C25" s="4" t="s">
        <v>261</v>
      </c>
    </row>
    <row r="26" spans="1:21" ht="20.100000000000001" customHeight="1">
      <c r="A26" s="345" t="s">
        <v>222</v>
      </c>
      <c r="C26" s="4"/>
    </row>
    <row r="27" spans="1:21" ht="20.100000000000001" customHeight="1">
      <c r="B27" s="340" t="s">
        <v>219</v>
      </c>
      <c r="C27" s="4" t="s">
        <v>223</v>
      </c>
    </row>
    <row r="28" spans="1:21" ht="20.100000000000001" customHeight="1">
      <c r="B28" s="340" t="s">
        <v>220</v>
      </c>
      <c r="C28" s="4" t="s">
        <v>268</v>
      </c>
    </row>
    <row r="29" spans="1:21" ht="20.100000000000001" customHeight="1">
      <c r="C29" s="4" t="s">
        <v>269</v>
      </c>
    </row>
    <row r="30" spans="1:21" ht="20.100000000000001" customHeight="1">
      <c r="A30" s="16" t="s">
        <v>232</v>
      </c>
      <c r="B30" s="340"/>
      <c r="D30" s="346" t="s">
        <v>224</v>
      </c>
    </row>
    <row r="31" spans="1:21">
      <c r="H31" s="16" t="s">
        <v>244</v>
      </c>
      <c r="L31" s="401" t="s">
        <v>263</v>
      </c>
      <c r="O31" s="442" t="s">
        <v>221</v>
      </c>
      <c r="P31" s="442"/>
      <c r="Q31" s="442"/>
      <c r="R31" s="442"/>
    </row>
    <row r="32" spans="1:21">
      <c r="A32" s="349" t="s">
        <v>216</v>
      </c>
      <c r="B32" s="350" t="s">
        <v>212</v>
      </c>
      <c r="C32" s="351" t="s">
        <v>213</v>
      </c>
      <c r="D32" s="351" t="s">
        <v>34</v>
      </c>
      <c r="E32" s="351" t="s">
        <v>35</v>
      </c>
      <c r="F32" s="351" t="s">
        <v>109</v>
      </c>
      <c r="G32" s="351" t="s">
        <v>110</v>
      </c>
      <c r="H32" s="351" t="s">
        <v>214</v>
      </c>
      <c r="I32" s="351" t="s">
        <v>58</v>
      </c>
      <c r="J32" s="351" t="s">
        <v>215</v>
      </c>
      <c r="K32" s="400" t="s">
        <v>262</v>
      </c>
      <c r="L32" s="351" t="s">
        <v>138</v>
      </c>
      <c r="M32" s="368" t="s">
        <v>257</v>
      </c>
      <c r="O32" s="245" t="s">
        <v>217</v>
      </c>
      <c r="P32" s="245" t="s">
        <v>110</v>
      </c>
      <c r="Q32" s="331" t="s">
        <v>140</v>
      </c>
      <c r="R32" s="331" t="s">
        <v>260</v>
      </c>
      <c r="S32" s="342" t="s">
        <v>266</v>
      </c>
    </row>
    <row r="33" spans="1:19" ht="20.100000000000001" customHeight="1" thickBot="1">
      <c r="A33" s="237" t="s">
        <v>246</v>
      </c>
      <c r="B33" s="224">
        <v>1</v>
      </c>
      <c r="C33" s="258">
        <v>10</v>
      </c>
      <c r="D33" s="238"/>
      <c r="E33" s="234"/>
      <c r="F33" s="238"/>
      <c r="G33" s="234"/>
      <c r="H33" s="238"/>
      <c r="I33" s="233"/>
      <c r="J33" s="234"/>
      <c r="K33" s="235"/>
      <c r="L33" s="236"/>
      <c r="M33" s="239"/>
      <c r="O33" s="240" t="str">
        <f t="shared" ref="O33:O57" si="2">D33&amp;"　"&amp;E33&amp;""</f>
        <v>　</v>
      </c>
      <c r="P33" s="240" t="str">
        <f t="shared" ref="P33:P57" si="3">F33&amp;"　"&amp;G33&amp;""</f>
        <v>　</v>
      </c>
      <c r="Q33" s="245" t="str">
        <f t="shared" ref="Q33:Q64" si="4">H33&amp;"/"&amp;I33&amp;"/"&amp;J33</f>
        <v>//</v>
      </c>
      <c r="R33" s="245" t="e">
        <f t="shared" ref="R33:R64" si="5">VLOOKUP(S33,学年,2,1)</f>
        <v>#VALUE!</v>
      </c>
      <c r="S33" s="342" t="e">
        <f>DATEDIF(Q33,DATE($A$1,4,1),"y")</f>
        <v>#VALUE!</v>
      </c>
    </row>
    <row r="34" spans="1:19" ht="20.100000000000001" customHeight="1" thickTop="1">
      <c r="A34" s="237" t="s">
        <v>246</v>
      </c>
      <c r="B34" s="224">
        <v>2</v>
      </c>
      <c r="C34" s="352"/>
      <c r="D34" s="353"/>
      <c r="E34" s="354"/>
      <c r="F34" s="353"/>
      <c r="G34" s="354"/>
      <c r="H34" s="353"/>
      <c r="I34" s="355"/>
      <c r="J34" s="354"/>
      <c r="K34" s="226"/>
      <c r="L34" s="381"/>
      <c r="M34" s="391"/>
      <c r="O34" s="240" t="str">
        <f t="shared" si="2"/>
        <v>　</v>
      </c>
      <c r="P34" s="240" t="str">
        <f t="shared" si="3"/>
        <v>　</v>
      </c>
      <c r="Q34" s="245" t="str">
        <f t="shared" si="4"/>
        <v>//</v>
      </c>
      <c r="R34" s="245" t="e">
        <f t="shared" si="5"/>
        <v>#VALUE!</v>
      </c>
      <c r="S34" s="342" t="e">
        <f t="shared" ref="S34:S82" si="6">DATEDIF(Q34,DATE($A$1,4,1),"y")</f>
        <v>#VALUE!</v>
      </c>
    </row>
    <row r="35" spans="1:19" ht="20.100000000000001" customHeight="1">
      <c r="A35" s="237" t="s">
        <v>246</v>
      </c>
      <c r="B35" s="224">
        <v>3</v>
      </c>
      <c r="C35" s="242"/>
      <c r="D35" s="243"/>
      <c r="E35" s="211"/>
      <c r="F35" s="243"/>
      <c r="G35" s="211"/>
      <c r="H35" s="243"/>
      <c r="I35" s="210"/>
      <c r="J35" s="211"/>
      <c r="K35" s="212"/>
      <c r="L35" s="244"/>
      <c r="M35" s="392"/>
      <c r="O35" s="240" t="str">
        <f t="shared" si="2"/>
        <v>　</v>
      </c>
      <c r="P35" s="240" t="str">
        <f t="shared" si="3"/>
        <v>　</v>
      </c>
      <c r="Q35" s="245" t="str">
        <f t="shared" si="4"/>
        <v>//</v>
      </c>
      <c r="R35" s="245" t="e">
        <f t="shared" si="5"/>
        <v>#VALUE!</v>
      </c>
      <c r="S35" s="342" t="e">
        <f t="shared" si="6"/>
        <v>#VALUE!</v>
      </c>
    </row>
    <row r="36" spans="1:19" ht="20.100000000000001" customHeight="1">
      <c r="A36" s="237" t="s">
        <v>246</v>
      </c>
      <c r="B36" s="224">
        <v>4</v>
      </c>
      <c r="C36" s="241"/>
      <c r="D36" s="243"/>
      <c r="E36" s="211"/>
      <c r="F36" s="243"/>
      <c r="G36" s="211"/>
      <c r="H36" s="243"/>
      <c r="I36" s="210"/>
      <c r="J36" s="211"/>
      <c r="K36" s="212"/>
      <c r="L36" s="244"/>
      <c r="M36" s="392"/>
      <c r="O36" s="240" t="str">
        <f t="shared" si="2"/>
        <v>　</v>
      </c>
      <c r="P36" s="240" t="str">
        <f t="shared" si="3"/>
        <v>　</v>
      </c>
      <c r="Q36" s="245" t="str">
        <f t="shared" si="4"/>
        <v>//</v>
      </c>
      <c r="R36" s="245" t="e">
        <f t="shared" si="5"/>
        <v>#VALUE!</v>
      </c>
      <c r="S36" s="342" t="e">
        <f t="shared" si="6"/>
        <v>#VALUE!</v>
      </c>
    </row>
    <row r="37" spans="1:19" ht="20.100000000000001" customHeight="1">
      <c r="A37" s="237" t="s">
        <v>246</v>
      </c>
      <c r="B37" s="224">
        <v>5</v>
      </c>
      <c r="C37" s="242"/>
      <c r="D37" s="243"/>
      <c r="E37" s="211"/>
      <c r="F37" s="243"/>
      <c r="G37" s="211"/>
      <c r="H37" s="243"/>
      <c r="I37" s="210"/>
      <c r="J37" s="211"/>
      <c r="K37" s="212"/>
      <c r="L37" s="244"/>
      <c r="M37" s="392"/>
      <c r="O37" s="240" t="str">
        <f t="shared" si="2"/>
        <v>　</v>
      </c>
      <c r="P37" s="240" t="str">
        <f t="shared" si="3"/>
        <v>　</v>
      </c>
      <c r="Q37" s="245" t="str">
        <f t="shared" si="4"/>
        <v>//</v>
      </c>
      <c r="R37" s="245" t="e">
        <f t="shared" si="5"/>
        <v>#VALUE!</v>
      </c>
      <c r="S37" s="342" t="e">
        <f t="shared" si="6"/>
        <v>#VALUE!</v>
      </c>
    </row>
    <row r="38" spans="1:19" ht="20.100000000000001" customHeight="1">
      <c r="A38" s="237" t="s">
        <v>246</v>
      </c>
      <c r="B38" s="224">
        <v>6</v>
      </c>
      <c r="C38" s="241"/>
      <c r="D38" s="243"/>
      <c r="E38" s="211"/>
      <c r="F38" s="243"/>
      <c r="G38" s="211"/>
      <c r="H38" s="243"/>
      <c r="I38" s="210"/>
      <c r="J38" s="211"/>
      <c r="K38" s="212"/>
      <c r="L38" s="244"/>
      <c r="M38" s="392"/>
      <c r="O38" s="240" t="str">
        <f t="shared" si="2"/>
        <v>　</v>
      </c>
      <c r="P38" s="240" t="str">
        <f t="shared" si="3"/>
        <v>　</v>
      </c>
      <c r="Q38" s="245" t="str">
        <f t="shared" si="4"/>
        <v>//</v>
      </c>
      <c r="R38" s="245" t="e">
        <f t="shared" si="5"/>
        <v>#VALUE!</v>
      </c>
      <c r="S38" s="342" t="e">
        <f t="shared" si="6"/>
        <v>#VALUE!</v>
      </c>
    </row>
    <row r="39" spans="1:19" ht="20.100000000000001" customHeight="1">
      <c r="A39" s="237" t="s">
        <v>246</v>
      </c>
      <c r="B39" s="224">
        <v>7</v>
      </c>
      <c r="C39" s="242"/>
      <c r="D39" s="243"/>
      <c r="E39" s="211"/>
      <c r="F39" s="243"/>
      <c r="G39" s="211"/>
      <c r="H39" s="243"/>
      <c r="I39" s="210"/>
      <c r="J39" s="211"/>
      <c r="K39" s="212"/>
      <c r="L39" s="244"/>
      <c r="M39" s="392"/>
      <c r="O39" s="240" t="str">
        <f t="shared" si="2"/>
        <v>　</v>
      </c>
      <c r="P39" s="240" t="str">
        <f t="shared" si="3"/>
        <v>　</v>
      </c>
      <c r="Q39" s="245" t="str">
        <f t="shared" si="4"/>
        <v>//</v>
      </c>
      <c r="R39" s="245" t="e">
        <f t="shared" si="5"/>
        <v>#VALUE!</v>
      </c>
      <c r="S39" s="342" t="e">
        <f t="shared" si="6"/>
        <v>#VALUE!</v>
      </c>
    </row>
    <row r="40" spans="1:19" ht="20.100000000000001" customHeight="1">
      <c r="A40" s="237" t="s">
        <v>246</v>
      </c>
      <c r="B40" s="224">
        <v>8</v>
      </c>
      <c r="C40" s="241"/>
      <c r="D40" s="243"/>
      <c r="E40" s="211"/>
      <c r="F40" s="243"/>
      <c r="G40" s="211"/>
      <c r="H40" s="243"/>
      <c r="I40" s="210"/>
      <c r="J40" s="211"/>
      <c r="K40" s="212"/>
      <c r="L40" s="244"/>
      <c r="M40" s="392"/>
      <c r="O40" s="240" t="str">
        <f t="shared" si="2"/>
        <v>　</v>
      </c>
      <c r="P40" s="240" t="str">
        <f t="shared" si="3"/>
        <v>　</v>
      </c>
      <c r="Q40" s="245" t="str">
        <f t="shared" si="4"/>
        <v>//</v>
      </c>
      <c r="R40" s="245" t="e">
        <f t="shared" si="5"/>
        <v>#VALUE!</v>
      </c>
      <c r="S40" s="342" t="e">
        <f t="shared" si="6"/>
        <v>#VALUE!</v>
      </c>
    </row>
    <row r="41" spans="1:19" ht="20.100000000000001" customHeight="1">
      <c r="A41" s="237" t="s">
        <v>246</v>
      </c>
      <c r="B41" s="224">
        <v>9</v>
      </c>
      <c r="C41" s="242"/>
      <c r="D41" s="243"/>
      <c r="E41" s="211"/>
      <c r="F41" s="243"/>
      <c r="G41" s="211"/>
      <c r="H41" s="243"/>
      <c r="I41" s="210"/>
      <c r="J41" s="211"/>
      <c r="K41" s="212"/>
      <c r="L41" s="244"/>
      <c r="M41" s="392"/>
      <c r="O41" s="240" t="str">
        <f t="shared" si="2"/>
        <v>　</v>
      </c>
      <c r="P41" s="240" t="str">
        <f t="shared" si="3"/>
        <v>　</v>
      </c>
      <c r="Q41" s="245" t="str">
        <f t="shared" si="4"/>
        <v>//</v>
      </c>
      <c r="R41" s="245" t="e">
        <f t="shared" si="5"/>
        <v>#VALUE!</v>
      </c>
      <c r="S41" s="342" t="e">
        <f t="shared" si="6"/>
        <v>#VALUE!</v>
      </c>
    </row>
    <row r="42" spans="1:19" ht="20.100000000000001" customHeight="1">
      <c r="A42" s="237" t="s">
        <v>246</v>
      </c>
      <c r="B42" s="224">
        <v>10</v>
      </c>
      <c r="C42" s="241"/>
      <c r="D42" s="243"/>
      <c r="E42" s="211"/>
      <c r="F42" s="243"/>
      <c r="G42" s="211"/>
      <c r="H42" s="243"/>
      <c r="I42" s="210"/>
      <c r="J42" s="211"/>
      <c r="K42" s="212"/>
      <c r="L42" s="244"/>
      <c r="M42" s="392"/>
      <c r="O42" s="240" t="str">
        <f t="shared" si="2"/>
        <v>　</v>
      </c>
      <c r="P42" s="240" t="str">
        <f t="shared" si="3"/>
        <v>　</v>
      </c>
      <c r="Q42" s="245" t="str">
        <f t="shared" si="4"/>
        <v>//</v>
      </c>
      <c r="R42" s="245" t="e">
        <f t="shared" si="5"/>
        <v>#VALUE!</v>
      </c>
      <c r="S42" s="342" t="e">
        <f t="shared" si="6"/>
        <v>#VALUE!</v>
      </c>
    </row>
    <row r="43" spans="1:19" ht="20.100000000000001" customHeight="1">
      <c r="A43" s="237" t="s">
        <v>246</v>
      </c>
      <c r="B43" s="224">
        <v>11</v>
      </c>
      <c r="C43" s="242"/>
      <c r="D43" s="243"/>
      <c r="E43" s="211"/>
      <c r="F43" s="243"/>
      <c r="G43" s="211"/>
      <c r="H43" s="243"/>
      <c r="I43" s="210"/>
      <c r="J43" s="211"/>
      <c r="K43" s="212"/>
      <c r="L43" s="244"/>
      <c r="M43" s="392"/>
      <c r="O43" s="240" t="str">
        <f t="shared" si="2"/>
        <v>　</v>
      </c>
      <c r="P43" s="240" t="str">
        <f t="shared" si="3"/>
        <v>　</v>
      </c>
      <c r="Q43" s="245" t="str">
        <f t="shared" si="4"/>
        <v>//</v>
      </c>
      <c r="R43" s="245" t="e">
        <f t="shared" si="5"/>
        <v>#VALUE!</v>
      </c>
      <c r="S43" s="342" t="e">
        <f t="shared" si="6"/>
        <v>#VALUE!</v>
      </c>
    </row>
    <row r="44" spans="1:19" ht="20.100000000000001" customHeight="1">
      <c r="A44" s="237" t="s">
        <v>246</v>
      </c>
      <c r="B44" s="224">
        <v>12</v>
      </c>
      <c r="C44" s="241"/>
      <c r="D44" s="243"/>
      <c r="E44" s="211"/>
      <c r="F44" s="243"/>
      <c r="G44" s="211"/>
      <c r="H44" s="243"/>
      <c r="I44" s="210"/>
      <c r="J44" s="211"/>
      <c r="K44" s="212"/>
      <c r="L44" s="244"/>
      <c r="M44" s="392"/>
      <c r="O44" s="240" t="str">
        <f t="shared" si="2"/>
        <v>　</v>
      </c>
      <c r="P44" s="240" t="str">
        <f t="shared" si="3"/>
        <v>　</v>
      </c>
      <c r="Q44" s="245" t="str">
        <f t="shared" si="4"/>
        <v>//</v>
      </c>
      <c r="R44" s="245" t="e">
        <f t="shared" si="5"/>
        <v>#VALUE!</v>
      </c>
      <c r="S44" s="342" t="e">
        <f t="shared" si="6"/>
        <v>#VALUE!</v>
      </c>
    </row>
    <row r="45" spans="1:19" ht="20.100000000000001" customHeight="1">
      <c r="A45" s="237" t="s">
        <v>246</v>
      </c>
      <c r="B45" s="224">
        <v>13</v>
      </c>
      <c r="C45" s="242"/>
      <c r="D45" s="243"/>
      <c r="E45" s="211"/>
      <c r="F45" s="243"/>
      <c r="G45" s="211"/>
      <c r="H45" s="243"/>
      <c r="I45" s="210"/>
      <c r="J45" s="211"/>
      <c r="K45" s="212"/>
      <c r="L45" s="244"/>
      <c r="M45" s="392"/>
      <c r="O45" s="240" t="str">
        <f t="shared" si="2"/>
        <v>　</v>
      </c>
      <c r="P45" s="240" t="str">
        <f t="shared" si="3"/>
        <v>　</v>
      </c>
      <c r="Q45" s="245" t="str">
        <f t="shared" si="4"/>
        <v>//</v>
      </c>
      <c r="R45" s="245" t="e">
        <f t="shared" si="5"/>
        <v>#VALUE!</v>
      </c>
      <c r="S45" s="342" t="e">
        <f t="shared" si="6"/>
        <v>#VALUE!</v>
      </c>
    </row>
    <row r="46" spans="1:19" ht="20.100000000000001" customHeight="1">
      <c r="A46" s="237" t="s">
        <v>246</v>
      </c>
      <c r="B46" s="224">
        <v>14</v>
      </c>
      <c r="C46" s="241"/>
      <c r="D46" s="243"/>
      <c r="E46" s="211"/>
      <c r="F46" s="243"/>
      <c r="G46" s="211"/>
      <c r="H46" s="243"/>
      <c r="I46" s="210"/>
      <c r="J46" s="211"/>
      <c r="K46" s="212"/>
      <c r="L46" s="244"/>
      <c r="M46" s="392"/>
      <c r="O46" s="240" t="str">
        <f t="shared" si="2"/>
        <v>　</v>
      </c>
      <c r="P46" s="240" t="str">
        <f t="shared" si="3"/>
        <v>　</v>
      </c>
      <c r="Q46" s="245" t="str">
        <f t="shared" si="4"/>
        <v>//</v>
      </c>
      <c r="R46" s="245" t="e">
        <f t="shared" si="5"/>
        <v>#VALUE!</v>
      </c>
      <c r="S46" s="342" t="e">
        <f t="shared" si="6"/>
        <v>#VALUE!</v>
      </c>
    </row>
    <row r="47" spans="1:19" ht="20.100000000000001" customHeight="1">
      <c r="A47" s="237" t="s">
        <v>246</v>
      </c>
      <c r="B47" s="224">
        <v>15</v>
      </c>
      <c r="C47" s="242"/>
      <c r="D47" s="243"/>
      <c r="E47" s="211"/>
      <c r="F47" s="243"/>
      <c r="G47" s="211"/>
      <c r="H47" s="243"/>
      <c r="I47" s="210"/>
      <c r="J47" s="211"/>
      <c r="K47" s="212"/>
      <c r="L47" s="244"/>
      <c r="M47" s="392"/>
      <c r="O47" s="240" t="str">
        <f t="shared" si="2"/>
        <v>　</v>
      </c>
      <c r="P47" s="240" t="str">
        <f t="shared" si="3"/>
        <v>　</v>
      </c>
      <c r="Q47" s="245" t="str">
        <f t="shared" si="4"/>
        <v>//</v>
      </c>
      <c r="R47" s="245" t="e">
        <f t="shared" si="5"/>
        <v>#VALUE!</v>
      </c>
      <c r="S47" s="342" t="e">
        <f t="shared" si="6"/>
        <v>#VALUE!</v>
      </c>
    </row>
    <row r="48" spans="1:19" ht="20.100000000000001" customHeight="1">
      <c r="A48" s="237" t="s">
        <v>246</v>
      </c>
      <c r="B48" s="224">
        <v>16</v>
      </c>
      <c r="C48" s="241"/>
      <c r="D48" s="243"/>
      <c r="E48" s="211"/>
      <c r="F48" s="243"/>
      <c r="G48" s="211"/>
      <c r="H48" s="243"/>
      <c r="I48" s="210"/>
      <c r="J48" s="211"/>
      <c r="K48" s="212"/>
      <c r="L48" s="244"/>
      <c r="M48" s="392"/>
      <c r="O48" s="240" t="str">
        <f t="shared" si="2"/>
        <v>　</v>
      </c>
      <c r="P48" s="240" t="str">
        <f t="shared" si="3"/>
        <v>　</v>
      </c>
      <c r="Q48" s="245" t="str">
        <f t="shared" si="4"/>
        <v>//</v>
      </c>
      <c r="R48" s="245" t="e">
        <f t="shared" si="5"/>
        <v>#VALUE!</v>
      </c>
      <c r="S48" s="342" t="e">
        <f t="shared" si="6"/>
        <v>#VALUE!</v>
      </c>
    </row>
    <row r="49" spans="1:19" ht="20.100000000000001" customHeight="1">
      <c r="A49" s="237" t="s">
        <v>246</v>
      </c>
      <c r="B49" s="224">
        <v>17</v>
      </c>
      <c r="C49" s="242"/>
      <c r="D49" s="243"/>
      <c r="E49" s="211"/>
      <c r="F49" s="243"/>
      <c r="G49" s="211"/>
      <c r="H49" s="243"/>
      <c r="I49" s="210"/>
      <c r="J49" s="211"/>
      <c r="K49" s="212"/>
      <c r="L49" s="244"/>
      <c r="M49" s="392"/>
      <c r="O49" s="240" t="str">
        <f t="shared" si="2"/>
        <v>　</v>
      </c>
      <c r="P49" s="240" t="str">
        <f t="shared" si="3"/>
        <v>　</v>
      </c>
      <c r="Q49" s="245" t="str">
        <f t="shared" si="4"/>
        <v>//</v>
      </c>
      <c r="R49" s="245" t="e">
        <f t="shared" si="5"/>
        <v>#VALUE!</v>
      </c>
      <c r="S49" s="342" t="e">
        <f t="shared" si="6"/>
        <v>#VALUE!</v>
      </c>
    </row>
    <row r="50" spans="1:19" ht="20.100000000000001" customHeight="1">
      <c r="A50" s="237" t="s">
        <v>246</v>
      </c>
      <c r="B50" s="224">
        <v>18</v>
      </c>
      <c r="C50" s="241"/>
      <c r="D50" s="243"/>
      <c r="E50" s="211"/>
      <c r="F50" s="243"/>
      <c r="G50" s="211"/>
      <c r="H50" s="243"/>
      <c r="I50" s="210"/>
      <c r="J50" s="211"/>
      <c r="K50" s="212"/>
      <c r="L50" s="244"/>
      <c r="M50" s="392"/>
      <c r="O50" s="240" t="str">
        <f t="shared" si="2"/>
        <v>　</v>
      </c>
      <c r="P50" s="240" t="str">
        <f t="shared" si="3"/>
        <v>　</v>
      </c>
      <c r="Q50" s="245" t="str">
        <f t="shared" si="4"/>
        <v>//</v>
      </c>
      <c r="R50" s="245" t="e">
        <f t="shared" si="5"/>
        <v>#VALUE!</v>
      </c>
      <c r="S50" s="342" t="e">
        <f t="shared" si="6"/>
        <v>#VALUE!</v>
      </c>
    </row>
    <row r="51" spans="1:19" ht="20.100000000000001" customHeight="1">
      <c r="A51" s="237" t="s">
        <v>246</v>
      </c>
      <c r="B51" s="224">
        <v>19</v>
      </c>
      <c r="C51" s="242"/>
      <c r="D51" s="243"/>
      <c r="E51" s="211"/>
      <c r="F51" s="243"/>
      <c r="G51" s="211"/>
      <c r="H51" s="243"/>
      <c r="I51" s="210"/>
      <c r="J51" s="211"/>
      <c r="K51" s="212"/>
      <c r="L51" s="244"/>
      <c r="M51" s="392"/>
      <c r="O51" s="240" t="str">
        <f t="shared" si="2"/>
        <v>　</v>
      </c>
      <c r="P51" s="240" t="str">
        <f t="shared" si="3"/>
        <v>　</v>
      </c>
      <c r="Q51" s="245" t="str">
        <f t="shared" si="4"/>
        <v>//</v>
      </c>
      <c r="R51" s="245" t="e">
        <f t="shared" si="5"/>
        <v>#VALUE!</v>
      </c>
      <c r="S51" s="342" t="e">
        <f t="shared" si="6"/>
        <v>#VALUE!</v>
      </c>
    </row>
    <row r="52" spans="1:19" ht="20.100000000000001" customHeight="1">
      <c r="A52" s="237" t="s">
        <v>246</v>
      </c>
      <c r="B52" s="224">
        <v>20</v>
      </c>
      <c r="C52" s="241"/>
      <c r="D52" s="243"/>
      <c r="E52" s="211"/>
      <c r="F52" s="243"/>
      <c r="G52" s="211"/>
      <c r="H52" s="243"/>
      <c r="I52" s="210"/>
      <c r="J52" s="211"/>
      <c r="K52" s="212"/>
      <c r="L52" s="244"/>
      <c r="M52" s="392"/>
      <c r="O52" s="240" t="str">
        <f t="shared" si="2"/>
        <v>　</v>
      </c>
      <c r="P52" s="240" t="str">
        <f t="shared" si="3"/>
        <v>　</v>
      </c>
      <c r="Q52" s="245" t="str">
        <f t="shared" si="4"/>
        <v>//</v>
      </c>
      <c r="R52" s="245" t="e">
        <f t="shared" si="5"/>
        <v>#VALUE!</v>
      </c>
      <c r="S52" s="342" t="e">
        <f t="shared" si="6"/>
        <v>#VALUE!</v>
      </c>
    </row>
    <row r="53" spans="1:19" ht="20.100000000000001" customHeight="1">
      <c r="A53" s="237" t="s">
        <v>246</v>
      </c>
      <c r="B53" s="224">
        <v>21</v>
      </c>
      <c r="C53" s="242"/>
      <c r="D53" s="243"/>
      <c r="E53" s="211"/>
      <c r="F53" s="243"/>
      <c r="G53" s="211"/>
      <c r="H53" s="243"/>
      <c r="I53" s="210"/>
      <c r="J53" s="211"/>
      <c r="K53" s="212"/>
      <c r="L53" s="244"/>
      <c r="M53" s="392"/>
      <c r="O53" s="240" t="str">
        <f t="shared" si="2"/>
        <v>　</v>
      </c>
      <c r="P53" s="240" t="str">
        <f t="shared" si="3"/>
        <v>　</v>
      </c>
      <c r="Q53" s="245" t="str">
        <f t="shared" si="4"/>
        <v>//</v>
      </c>
      <c r="R53" s="245" t="e">
        <f t="shared" si="5"/>
        <v>#VALUE!</v>
      </c>
      <c r="S53" s="342" t="e">
        <f t="shared" si="6"/>
        <v>#VALUE!</v>
      </c>
    </row>
    <row r="54" spans="1:19" ht="20.100000000000001" customHeight="1">
      <c r="A54" s="237" t="s">
        <v>246</v>
      </c>
      <c r="B54" s="224">
        <v>22</v>
      </c>
      <c r="C54" s="241"/>
      <c r="D54" s="243"/>
      <c r="E54" s="211"/>
      <c r="F54" s="243"/>
      <c r="G54" s="211"/>
      <c r="H54" s="243"/>
      <c r="I54" s="210"/>
      <c r="J54" s="211"/>
      <c r="K54" s="212"/>
      <c r="L54" s="244"/>
      <c r="M54" s="392"/>
      <c r="O54" s="240" t="str">
        <f t="shared" si="2"/>
        <v>　</v>
      </c>
      <c r="P54" s="240" t="str">
        <f t="shared" si="3"/>
        <v>　</v>
      </c>
      <c r="Q54" s="245" t="str">
        <f t="shared" si="4"/>
        <v>//</v>
      </c>
      <c r="R54" s="245" t="e">
        <f t="shared" si="5"/>
        <v>#VALUE!</v>
      </c>
      <c r="S54" s="342" t="e">
        <f t="shared" si="6"/>
        <v>#VALUE!</v>
      </c>
    </row>
    <row r="55" spans="1:19" ht="20.100000000000001" customHeight="1">
      <c r="A55" s="237" t="s">
        <v>246</v>
      </c>
      <c r="B55" s="224">
        <v>23</v>
      </c>
      <c r="C55" s="242"/>
      <c r="D55" s="243"/>
      <c r="E55" s="211"/>
      <c r="F55" s="243"/>
      <c r="G55" s="211"/>
      <c r="H55" s="243"/>
      <c r="I55" s="210"/>
      <c r="J55" s="211"/>
      <c r="K55" s="212"/>
      <c r="L55" s="244"/>
      <c r="M55" s="392"/>
      <c r="O55" s="240" t="str">
        <f t="shared" si="2"/>
        <v>　</v>
      </c>
      <c r="P55" s="240" t="str">
        <f t="shared" si="3"/>
        <v>　</v>
      </c>
      <c r="Q55" s="245" t="str">
        <f t="shared" si="4"/>
        <v>//</v>
      </c>
      <c r="R55" s="245" t="e">
        <f t="shared" si="5"/>
        <v>#VALUE!</v>
      </c>
      <c r="S55" s="342" t="e">
        <f t="shared" si="6"/>
        <v>#VALUE!</v>
      </c>
    </row>
    <row r="56" spans="1:19" ht="20.100000000000001" customHeight="1">
      <c r="A56" s="237" t="s">
        <v>246</v>
      </c>
      <c r="B56" s="224">
        <v>24</v>
      </c>
      <c r="C56" s="241"/>
      <c r="D56" s="243"/>
      <c r="E56" s="211"/>
      <c r="F56" s="243"/>
      <c r="G56" s="211"/>
      <c r="H56" s="243"/>
      <c r="I56" s="210"/>
      <c r="J56" s="211"/>
      <c r="K56" s="212"/>
      <c r="L56" s="244"/>
      <c r="M56" s="392"/>
      <c r="O56" s="240" t="str">
        <f t="shared" si="2"/>
        <v>　</v>
      </c>
      <c r="P56" s="240" t="str">
        <f t="shared" si="3"/>
        <v>　</v>
      </c>
      <c r="Q56" s="245" t="str">
        <f t="shared" si="4"/>
        <v>//</v>
      </c>
      <c r="R56" s="245" t="e">
        <f t="shared" si="5"/>
        <v>#VALUE!</v>
      </c>
      <c r="S56" s="342" t="e">
        <f t="shared" si="6"/>
        <v>#VALUE!</v>
      </c>
    </row>
    <row r="57" spans="1:19" ht="20.100000000000001" customHeight="1">
      <c r="A57" s="237" t="s">
        <v>246</v>
      </c>
      <c r="B57" s="224">
        <v>25</v>
      </c>
      <c r="C57" s="242"/>
      <c r="D57" s="243"/>
      <c r="E57" s="211"/>
      <c r="F57" s="243"/>
      <c r="G57" s="211"/>
      <c r="H57" s="243"/>
      <c r="I57" s="210"/>
      <c r="J57" s="211"/>
      <c r="K57" s="212"/>
      <c r="L57" s="244"/>
      <c r="M57" s="392"/>
      <c r="O57" s="240" t="str">
        <f t="shared" si="2"/>
        <v>　</v>
      </c>
      <c r="P57" s="240" t="str">
        <f t="shared" si="3"/>
        <v>　</v>
      </c>
      <c r="Q57" s="245" t="str">
        <f t="shared" si="4"/>
        <v>//</v>
      </c>
      <c r="R57" s="245" t="e">
        <f t="shared" si="5"/>
        <v>#VALUE!</v>
      </c>
      <c r="S57" s="342" t="e">
        <f t="shared" si="6"/>
        <v>#VALUE!</v>
      </c>
    </row>
    <row r="58" spans="1:19" ht="20.100000000000001" customHeight="1">
      <c r="A58" s="237"/>
      <c r="B58" s="224">
        <v>26</v>
      </c>
      <c r="C58" s="241"/>
      <c r="D58" s="243"/>
      <c r="E58" s="211"/>
      <c r="F58" s="243"/>
      <c r="G58" s="211"/>
      <c r="H58" s="243"/>
      <c r="I58" s="210"/>
      <c r="J58" s="211"/>
      <c r="K58" s="212"/>
      <c r="L58" s="244"/>
      <c r="M58" s="392"/>
      <c r="O58" s="240" t="str">
        <f t="shared" ref="O58:O82" si="7">D58&amp;"　"&amp;E58&amp;""</f>
        <v>　</v>
      </c>
      <c r="P58" s="240" t="str">
        <f t="shared" ref="P58:P82" si="8">F58&amp;"　"&amp;G58&amp;""</f>
        <v>　</v>
      </c>
      <c r="Q58" s="245" t="str">
        <f t="shared" si="4"/>
        <v>//</v>
      </c>
      <c r="R58" s="245" t="e">
        <f t="shared" si="5"/>
        <v>#VALUE!</v>
      </c>
      <c r="S58" s="342" t="e">
        <f t="shared" si="6"/>
        <v>#VALUE!</v>
      </c>
    </row>
    <row r="59" spans="1:19" ht="20.100000000000001" customHeight="1">
      <c r="A59" s="237"/>
      <c r="B59" s="224">
        <v>27</v>
      </c>
      <c r="C59" s="242"/>
      <c r="D59" s="243"/>
      <c r="E59" s="211"/>
      <c r="F59" s="243"/>
      <c r="G59" s="211"/>
      <c r="H59" s="243"/>
      <c r="I59" s="210"/>
      <c r="J59" s="211"/>
      <c r="K59" s="212"/>
      <c r="L59" s="244"/>
      <c r="M59" s="392"/>
      <c r="O59" s="240" t="str">
        <f t="shared" si="7"/>
        <v>　</v>
      </c>
      <c r="P59" s="240" t="str">
        <f t="shared" si="8"/>
        <v>　</v>
      </c>
      <c r="Q59" s="245" t="str">
        <f t="shared" si="4"/>
        <v>//</v>
      </c>
      <c r="R59" s="245" t="e">
        <f t="shared" si="5"/>
        <v>#VALUE!</v>
      </c>
      <c r="S59" s="342" t="e">
        <f t="shared" si="6"/>
        <v>#VALUE!</v>
      </c>
    </row>
    <row r="60" spans="1:19" ht="20.100000000000001" customHeight="1">
      <c r="A60" s="237"/>
      <c r="B60" s="224">
        <v>28</v>
      </c>
      <c r="C60" s="241"/>
      <c r="D60" s="243"/>
      <c r="E60" s="211"/>
      <c r="F60" s="243"/>
      <c r="G60" s="211"/>
      <c r="H60" s="243"/>
      <c r="I60" s="210"/>
      <c r="J60" s="211"/>
      <c r="K60" s="212"/>
      <c r="L60" s="244"/>
      <c r="M60" s="392"/>
      <c r="O60" s="240" t="str">
        <f t="shared" si="7"/>
        <v>　</v>
      </c>
      <c r="P60" s="240" t="str">
        <f t="shared" si="8"/>
        <v>　</v>
      </c>
      <c r="Q60" s="245" t="str">
        <f t="shared" si="4"/>
        <v>//</v>
      </c>
      <c r="R60" s="245" t="e">
        <f t="shared" si="5"/>
        <v>#VALUE!</v>
      </c>
      <c r="S60" s="342" t="e">
        <f t="shared" si="6"/>
        <v>#VALUE!</v>
      </c>
    </row>
    <row r="61" spans="1:19" ht="20.100000000000001" customHeight="1">
      <c r="A61" s="237"/>
      <c r="B61" s="224">
        <v>29</v>
      </c>
      <c r="C61" s="242"/>
      <c r="D61" s="243"/>
      <c r="E61" s="211"/>
      <c r="F61" s="243"/>
      <c r="G61" s="211"/>
      <c r="H61" s="243"/>
      <c r="I61" s="210"/>
      <c r="J61" s="211"/>
      <c r="K61" s="212"/>
      <c r="L61" s="244"/>
      <c r="M61" s="392"/>
      <c r="O61" s="240" t="str">
        <f t="shared" si="7"/>
        <v>　</v>
      </c>
      <c r="P61" s="240" t="str">
        <f t="shared" si="8"/>
        <v>　</v>
      </c>
      <c r="Q61" s="245" t="str">
        <f t="shared" si="4"/>
        <v>//</v>
      </c>
      <c r="R61" s="245" t="e">
        <f t="shared" si="5"/>
        <v>#VALUE!</v>
      </c>
      <c r="S61" s="342" t="e">
        <f t="shared" si="6"/>
        <v>#VALUE!</v>
      </c>
    </row>
    <row r="62" spans="1:19" ht="20.100000000000001" customHeight="1">
      <c r="A62" s="237"/>
      <c r="B62" s="224">
        <v>30</v>
      </c>
      <c r="C62" s="241"/>
      <c r="D62" s="243"/>
      <c r="E62" s="211"/>
      <c r="F62" s="243"/>
      <c r="G62" s="211"/>
      <c r="H62" s="243"/>
      <c r="I62" s="210"/>
      <c r="J62" s="211"/>
      <c r="K62" s="212"/>
      <c r="L62" s="244"/>
      <c r="M62" s="392"/>
      <c r="O62" s="240" t="str">
        <f t="shared" si="7"/>
        <v>　</v>
      </c>
      <c r="P62" s="240" t="str">
        <f t="shared" si="8"/>
        <v>　</v>
      </c>
      <c r="Q62" s="245" t="str">
        <f t="shared" si="4"/>
        <v>//</v>
      </c>
      <c r="R62" s="245" t="e">
        <f t="shared" si="5"/>
        <v>#VALUE!</v>
      </c>
      <c r="S62" s="342" t="e">
        <f t="shared" si="6"/>
        <v>#VALUE!</v>
      </c>
    </row>
    <row r="63" spans="1:19" ht="20.100000000000001" customHeight="1">
      <c r="A63" s="237"/>
      <c r="B63" s="224">
        <v>31</v>
      </c>
      <c r="C63" s="242"/>
      <c r="D63" s="243"/>
      <c r="E63" s="211"/>
      <c r="F63" s="243"/>
      <c r="G63" s="211"/>
      <c r="H63" s="243"/>
      <c r="I63" s="210"/>
      <c r="J63" s="211"/>
      <c r="K63" s="212"/>
      <c r="L63" s="244"/>
      <c r="M63" s="392"/>
      <c r="O63" s="240" t="str">
        <f t="shared" si="7"/>
        <v>　</v>
      </c>
      <c r="P63" s="240" t="str">
        <f t="shared" si="8"/>
        <v>　</v>
      </c>
      <c r="Q63" s="245" t="str">
        <f t="shared" si="4"/>
        <v>//</v>
      </c>
      <c r="R63" s="245" t="e">
        <f t="shared" si="5"/>
        <v>#VALUE!</v>
      </c>
      <c r="S63" s="342" t="e">
        <f t="shared" si="6"/>
        <v>#VALUE!</v>
      </c>
    </row>
    <row r="64" spans="1:19" ht="20.100000000000001" customHeight="1">
      <c r="A64" s="237"/>
      <c r="B64" s="224">
        <v>32</v>
      </c>
      <c r="C64" s="241"/>
      <c r="D64" s="243"/>
      <c r="E64" s="211"/>
      <c r="F64" s="243"/>
      <c r="G64" s="211"/>
      <c r="H64" s="243"/>
      <c r="I64" s="210"/>
      <c r="J64" s="211"/>
      <c r="K64" s="212"/>
      <c r="L64" s="244"/>
      <c r="M64" s="392"/>
      <c r="O64" s="240" t="str">
        <f t="shared" si="7"/>
        <v>　</v>
      </c>
      <c r="P64" s="240" t="str">
        <f t="shared" si="8"/>
        <v>　</v>
      </c>
      <c r="Q64" s="245" t="str">
        <f t="shared" si="4"/>
        <v>//</v>
      </c>
      <c r="R64" s="245" t="e">
        <f t="shared" si="5"/>
        <v>#VALUE!</v>
      </c>
      <c r="S64" s="342" t="e">
        <f t="shared" si="6"/>
        <v>#VALUE!</v>
      </c>
    </row>
    <row r="65" spans="1:19" ht="20.100000000000001" customHeight="1">
      <c r="A65" s="237"/>
      <c r="B65" s="224">
        <v>33</v>
      </c>
      <c r="C65" s="242"/>
      <c r="D65" s="243"/>
      <c r="E65" s="211"/>
      <c r="F65" s="243"/>
      <c r="G65" s="211"/>
      <c r="H65" s="243"/>
      <c r="I65" s="210"/>
      <c r="J65" s="211"/>
      <c r="K65" s="212"/>
      <c r="L65" s="244"/>
      <c r="M65" s="392"/>
      <c r="O65" s="240" t="str">
        <f t="shared" si="7"/>
        <v>　</v>
      </c>
      <c r="P65" s="240" t="str">
        <f t="shared" si="8"/>
        <v>　</v>
      </c>
      <c r="Q65" s="245" t="str">
        <f t="shared" ref="Q65:Q82" si="9">H65&amp;"/"&amp;I65&amp;"/"&amp;J65</f>
        <v>//</v>
      </c>
      <c r="R65" s="245" t="e">
        <f t="shared" ref="R65:R82" si="10">VLOOKUP(S65,学年,2,1)</f>
        <v>#VALUE!</v>
      </c>
      <c r="S65" s="342" t="e">
        <f t="shared" si="6"/>
        <v>#VALUE!</v>
      </c>
    </row>
    <row r="66" spans="1:19" ht="20.100000000000001" customHeight="1">
      <c r="A66" s="237"/>
      <c r="B66" s="224">
        <v>34</v>
      </c>
      <c r="C66" s="241"/>
      <c r="D66" s="243"/>
      <c r="E66" s="211"/>
      <c r="F66" s="243"/>
      <c r="G66" s="211"/>
      <c r="H66" s="243"/>
      <c r="I66" s="210"/>
      <c r="J66" s="211"/>
      <c r="K66" s="212"/>
      <c r="L66" s="244"/>
      <c r="M66" s="392"/>
      <c r="O66" s="240" t="str">
        <f t="shared" si="7"/>
        <v>　</v>
      </c>
      <c r="P66" s="240" t="str">
        <f t="shared" si="8"/>
        <v>　</v>
      </c>
      <c r="Q66" s="245" t="str">
        <f t="shared" si="9"/>
        <v>//</v>
      </c>
      <c r="R66" s="245" t="e">
        <f t="shared" si="10"/>
        <v>#VALUE!</v>
      </c>
      <c r="S66" s="342" t="e">
        <f t="shared" si="6"/>
        <v>#VALUE!</v>
      </c>
    </row>
    <row r="67" spans="1:19" ht="20.100000000000001" customHeight="1">
      <c r="A67" s="237"/>
      <c r="B67" s="224">
        <v>35</v>
      </c>
      <c r="C67" s="242"/>
      <c r="D67" s="243"/>
      <c r="E67" s="211"/>
      <c r="F67" s="243"/>
      <c r="G67" s="211"/>
      <c r="H67" s="243"/>
      <c r="I67" s="210"/>
      <c r="J67" s="211"/>
      <c r="K67" s="212"/>
      <c r="L67" s="244"/>
      <c r="M67" s="392"/>
      <c r="O67" s="240" t="str">
        <f t="shared" si="7"/>
        <v>　</v>
      </c>
      <c r="P67" s="240" t="str">
        <f t="shared" si="8"/>
        <v>　</v>
      </c>
      <c r="Q67" s="245" t="str">
        <f t="shared" si="9"/>
        <v>//</v>
      </c>
      <c r="R67" s="245" t="e">
        <f t="shared" si="10"/>
        <v>#VALUE!</v>
      </c>
      <c r="S67" s="342" t="e">
        <f t="shared" si="6"/>
        <v>#VALUE!</v>
      </c>
    </row>
    <row r="68" spans="1:19" ht="20.100000000000001" customHeight="1">
      <c r="A68" s="237"/>
      <c r="B68" s="224">
        <v>36</v>
      </c>
      <c r="C68" s="241"/>
      <c r="D68" s="243"/>
      <c r="E68" s="211"/>
      <c r="F68" s="243"/>
      <c r="G68" s="211"/>
      <c r="H68" s="243"/>
      <c r="I68" s="210"/>
      <c r="J68" s="211"/>
      <c r="K68" s="212"/>
      <c r="L68" s="244"/>
      <c r="M68" s="392"/>
      <c r="O68" s="240" t="str">
        <f t="shared" si="7"/>
        <v>　</v>
      </c>
      <c r="P68" s="240" t="str">
        <f t="shared" si="8"/>
        <v>　</v>
      </c>
      <c r="Q68" s="245" t="str">
        <f t="shared" si="9"/>
        <v>//</v>
      </c>
      <c r="R68" s="245" t="e">
        <f t="shared" si="10"/>
        <v>#VALUE!</v>
      </c>
      <c r="S68" s="342" t="e">
        <f t="shared" si="6"/>
        <v>#VALUE!</v>
      </c>
    </row>
    <row r="69" spans="1:19" ht="20.100000000000001" customHeight="1">
      <c r="A69" s="237"/>
      <c r="B69" s="224">
        <v>37</v>
      </c>
      <c r="C69" s="242"/>
      <c r="D69" s="243"/>
      <c r="E69" s="211"/>
      <c r="F69" s="243"/>
      <c r="G69" s="211"/>
      <c r="H69" s="243"/>
      <c r="I69" s="210"/>
      <c r="J69" s="211"/>
      <c r="K69" s="212"/>
      <c r="L69" s="244"/>
      <c r="M69" s="392"/>
      <c r="O69" s="240" t="str">
        <f t="shared" si="7"/>
        <v>　</v>
      </c>
      <c r="P69" s="240" t="str">
        <f t="shared" si="8"/>
        <v>　</v>
      </c>
      <c r="Q69" s="245" t="str">
        <f t="shared" si="9"/>
        <v>//</v>
      </c>
      <c r="R69" s="245" t="e">
        <f t="shared" si="10"/>
        <v>#VALUE!</v>
      </c>
      <c r="S69" s="342" t="e">
        <f t="shared" si="6"/>
        <v>#VALUE!</v>
      </c>
    </row>
    <row r="70" spans="1:19" ht="20.100000000000001" customHeight="1">
      <c r="A70" s="237"/>
      <c r="B70" s="224">
        <v>38</v>
      </c>
      <c r="C70" s="241"/>
      <c r="D70" s="243"/>
      <c r="E70" s="211"/>
      <c r="F70" s="243"/>
      <c r="G70" s="211"/>
      <c r="H70" s="243"/>
      <c r="I70" s="210"/>
      <c r="J70" s="211"/>
      <c r="K70" s="212"/>
      <c r="L70" s="244"/>
      <c r="M70" s="392"/>
      <c r="O70" s="240" t="str">
        <f t="shared" si="7"/>
        <v>　</v>
      </c>
      <c r="P70" s="240" t="str">
        <f t="shared" si="8"/>
        <v>　</v>
      </c>
      <c r="Q70" s="245" t="str">
        <f t="shared" si="9"/>
        <v>//</v>
      </c>
      <c r="R70" s="245" t="e">
        <f t="shared" si="10"/>
        <v>#VALUE!</v>
      </c>
      <c r="S70" s="342" t="e">
        <f t="shared" si="6"/>
        <v>#VALUE!</v>
      </c>
    </row>
    <row r="71" spans="1:19" ht="20.100000000000001" customHeight="1">
      <c r="A71" s="237"/>
      <c r="B71" s="224">
        <v>39</v>
      </c>
      <c r="C71" s="242"/>
      <c r="D71" s="243"/>
      <c r="E71" s="211"/>
      <c r="F71" s="243"/>
      <c r="G71" s="211"/>
      <c r="H71" s="243"/>
      <c r="I71" s="210"/>
      <c r="J71" s="211"/>
      <c r="K71" s="212"/>
      <c r="L71" s="244"/>
      <c r="M71" s="392"/>
      <c r="O71" s="240" t="str">
        <f t="shared" si="7"/>
        <v>　</v>
      </c>
      <c r="P71" s="240" t="str">
        <f t="shared" si="8"/>
        <v>　</v>
      </c>
      <c r="Q71" s="245" t="str">
        <f t="shared" si="9"/>
        <v>//</v>
      </c>
      <c r="R71" s="245" t="e">
        <f t="shared" si="10"/>
        <v>#VALUE!</v>
      </c>
      <c r="S71" s="342" t="e">
        <f t="shared" si="6"/>
        <v>#VALUE!</v>
      </c>
    </row>
    <row r="72" spans="1:19" ht="20.100000000000001" customHeight="1">
      <c r="A72" s="237"/>
      <c r="B72" s="224">
        <v>40</v>
      </c>
      <c r="C72" s="241"/>
      <c r="D72" s="243"/>
      <c r="E72" s="211"/>
      <c r="F72" s="243"/>
      <c r="G72" s="211"/>
      <c r="H72" s="243"/>
      <c r="I72" s="210"/>
      <c r="J72" s="211"/>
      <c r="K72" s="212"/>
      <c r="L72" s="244"/>
      <c r="M72" s="392"/>
      <c r="O72" s="240" t="str">
        <f t="shared" si="7"/>
        <v>　</v>
      </c>
      <c r="P72" s="240" t="str">
        <f t="shared" si="8"/>
        <v>　</v>
      </c>
      <c r="Q72" s="245" t="str">
        <f t="shared" si="9"/>
        <v>//</v>
      </c>
      <c r="R72" s="245" t="e">
        <f t="shared" si="10"/>
        <v>#VALUE!</v>
      </c>
      <c r="S72" s="342" t="e">
        <f t="shared" si="6"/>
        <v>#VALUE!</v>
      </c>
    </row>
    <row r="73" spans="1:19" ht="20.100000000000001" customHeight="1">
      <c r="A73" s="237"/>
      <c r="B73" s="224">
        <v>41</v>
      </c>
      <c r="C73" s="242"/>
      <c r="D73" s="243"/>
      <c r="E73" s="211"/>
      <c r="F73" s="243"/>
      <c r="G73" s="211"/>
      <c r="H73" s="243"/>
      <c r="I73" s="210"/>
      <c r="J73" s="211"/>
      <c r="K73" s="212"/>
      <c r="L73" s="244"/>
      <c r="M73" s="392"/>
      <c r="O73" s="240" t="str">
        <f t="shared" si="7"/>
        <v>　</v>
      </c>
      <c r="P73" s="240" t="str">
        <f t="shared" si="8"/>
        <v>　</v>
      </c>
      <c r="Q73" s="245" t="str">
        <f t="shared" si="9"/>
        <v>//</v>
      </c>
      <c r="R73" s="245" t="e">
        <f t="shared" si="10"/>
        <v>#VALUE!</v>
      </c>
      <c r="S73" s="342" t="e">
        <f t="shared" si="6"/>
        <v>#VALUE!</v>
      </c>
    </row>
    <row r="74" spans="1:19" ht="20.100000000000001" customHeight="1">
      <c r="A74" s="237"/>
      <c r="B74" s="224">
        <v>42</v>
      </c>
      <c r="C74" s="241"/>
      <c r="D74" s="243"/>
      <c r="E74" s="211"/>
      <c r="F74" s="243"/>
      <c r="G74" s="211"/>
      <c r="H74" s="243"/>
      <c r="I74" s="210"/>
      <c r="J74" s="211"/>
      <c r="K74" s="212"/>
      <c r="L74" s="244"/>
      <c r="M74" s="392"/>
      <c r="O74" s="240" t="str">
        <f t="shared" si="7"/>
        <v>　</v>
      </c>
      <c r="P74" s="240" t="str">
        <f t="shared" si="8"/>
        <v>　</v>
      </c>
      <c r="Q74" s="245" t="str">
        <f t="shared" si="9"/>
        <v>//</v>
      </c>
      <c r="R74" s="245" t="e">
        <f t="shared" si="10"/>
        <v>#VALUE!</v>
      </c>
      <c r="S74" s="342" t="e">
        <f t="shared" si="6"/>
        <v>#VALUE!</v>
      </c>
    </row>
    <row r="75" spans="1:19" ht="20.100000000000001" customHeight="1">
      <c r="A75" s="237"/>
      <c r="B75" s="224">
        <v>43</v>
      </c>
      <c r="C75" s="242"/>
      <c r="D75" s="243"/>
      <c r="E75" s="211"/>
      <c r="F75" s="243"/>
      <c r="G75" s="211"/>
      <c r="H75" s="243"/>
      <c r="I75" s="210"/>
      <c r="J75" s="211"/>
      <c r="K75" s="212"/>
      <c r="L75" s="244"/>
      <c r="M75" s="392"/>
      <c r="O75" s="240" t="str">
        <f t="shared" si="7"/>
        <v>　</v>
      </c>
      <c r="P75" s="240" t="str">
        <f t="shared" si="8"/>
        <v>　</v>
      </c>
      <c r="Q75" s="245" t="str">
        <f t="shared" si="9"/>
        <v>//</v>
      </c>
      <c r="R75" s="245" t="e">
        <f t="shared" si="10"/>
        <v>#VALUE!</v>
      </c>
      <c r="S75" s="342" t="e">
        <f t="shared" si="6"/>
        <v>#VALUE!</v>
      </c>
    </row>
    <row r="76" spans="1:19" ht="20.100000000000001" customHeight="1">
      <c r="A76" s="237"/>
      <c r="B76" s="224">
        <v>44</v>
      </c>
      <c r="C76" s="241"/>
      <c r="D76" s="243"/>
      <c r="E76" s="211"/>
      <c r="F76" s="243"/>
      <c r="G76" s="211"/>
      <c r="H76" s="243"/>
      <c r="I76" s="210"/>
      <c r="J76" s="211"/>
      <c r="K76" s="212"/>
      <c r="L76" s="244"/>
      <c r="M76" s="392"/>
      <c r="O76" s="240" t="str">
        <f t="shared" si="7"/>
        <v>　</v>
      </c>
      <c r="P76" s="240" t="str">
        <f t="shared" si="8"/>
        <v>　</v>
      </c>
      <c r="Q76" s="245" t="str">
        <f t="shared" si="9"/>
        <v>//</v>
      </c>
      <c r="R76" s="245" t="e">
        <f t="shared" si="10"/>
        <v>#VALUE!</v>
      </c>
      <c r="S76" s="342" t="e">
        <f t="shared" si="6"/>
        <v>#VALUE!</v>
      </c>
    </row>
    <row r="77" spans="1:19" ht="20.100000000000001" customHeight="1">
      <c r="A77" s="237"/>
      <c r="B77" s="224">
        <v>45</v>
      </c>
      <c r="C77" s="242"/>
      <c r="D77" s="243"/>
      <c r="E77" s="211"/>
      <c r="F77" s="243"/>
      <c r="G77" s="211"/>
      <c r="H77" s="243"/>
      <c r="I77" s="210"/>
      <c r="J77" s="211"/>
      <c r="K77" s="212"/>
      <c r="L77" s="244"/>
      <c r="M77" s="392"/>
      <c r="O77" s="240" t="str">
        <f t="shared" si="7"/>
        <v>　</v>
      </c>
      <c r="P77" s="240" t="str">
        <f t="shared" si="8"/>
        <v>　</v>
      </c>
      <c r="Q77" s="245" t="str">
        <f t="shared" si="9"/>
        <v>//</v>
      </c>
      <c r="R77" s="245" t="e">
        <f t="shared" si="10"/>
        <v>#VALUE!</v>
      </c>
      <c r="S77" s="342" t="e">
        <f t="shared" si="6"/>
        <v>#VALUE!</v>
      </c>
    </row>
    <row r="78" spans="1:19" ht="20.100000000000001" customHeight="1">
      <c r="A78" s="237"/>
      <c r="B78" s="224">
        <v>46</v>
      </c>
      <c r="C78" s="241"/>
      <c r="D78" s="243"/>
      <c r="E78" s="211"/>
      <c r="F78" s="243"/>
      <c r="G78" s="211"/>
      <c r="H78" s="243"/>
      <c r="I78" s="210"/>
      <c r="J78" s="211"/>
      <c r="K78" s="212"/>
      <c r="L78" s="244"/>
      <c r="M78" s="392"/>
      <c r="O78" s="240" t="str">
        <f t="shared" si="7"/>
        <v>　</v>
      </c>
      <c r="P78" s="240" t="str">
        <f t="shared" si="8"/>
        <v>　</v>
      </c>
      <c r="Q78" s="245" t="str">
        <f t="shared" si="9"/>
        <v>//</v>
      </c>
      <c r="R78" s="245" t="e">
        <f t="shared" si="10"/>
        <v>#VALUE!</v>
      </c>
      <c r="S78" s="342" t="e">
        <f t="shared" si="6"/>
        <v>#VALUE!</v>
      </c>
    </row>
    <row r="79" spans="1:19" ht="20.100000000000001" customHeight="1">
      <c r="A79" s="237"/>
      <c r="B79" s="224">
        <v>47</v>
      </c>
      <c r="C79" s="242"/>
      <c r="D79" s="253"/>
      <c r="E79" s="254"/>
      <c r="F79" s="253"/>
      <c r="G79" s="254"/>
      <c r="H79" s="243"/>
      <c r="I79" s="255"/>
      <c r="J79" s="254"/>
      <c r="K79" s="212"/>
      <c r="L79" s="257"/>
      <c r="M79" s="392"/>
      <c r="O79" s="240" t="str">
        <f t="shared" si="7"/>
        <v>　</v>
      </c>
      <c r="P79" s="240" t="str">
        <f t="shared" si="8"/>
        <v>　</v>
      </c>
      <c r="Q79" s="245" t="str">
        <f t="shared" si="9"/>
        <v>//</v>
      </c>
      <c r="R79" s="245" t="e">
        <f t="shared" si="10"/>
        <v>#VALUE!</v>
      </c>
      <c r="S79" s="342" t="e">
        <f t="shared" si="6"/>
        <v>#VALUE!</v>
      </c>
    </row>
    <row r="80" spans="1:19" ht="20.100000000000001" customHeight="1">
      <c r="A80" s="237"/>
      <c r="B80" s="224">
        <v>48</v>
      </c>
      <c r="C80" s="241"/>
      <c r="D80" s="253"/>
      <c r="E80" s="254"/>
      <c r="F80" s="253"/>
      <c r="G80" s="254"/>
      <c r="H80" s="243"/>
      <c r="I80" s="255"/>
      <c r="J80" s="211"/>
      <c r="K80" s="212"/>
      <c r="L80" s="244"/>
      <c r="M80" s="392"/>
      <c r="O80" s="240" t="str">
        <f t="shared" si="7"/>
        <v>　</v>
      </c>
      <c r="P80" s="240" t="str">
        <f t="shared" si="8"/>
        <v>　</v>
      </c>
      <c r="Q80" s="245" t="str">
        <f t="shared" si="9"/>
        <v>//</v>
      </c>
      <c r="R80" s="245" t="e">
        <f t="shared" si="10"/>
        <v>#VALUE!</v>
      </c>
      <c r="S80" s="342" t="e">
        <f t="shared" si="6"/>
        <v>#VALUE!</v>
      </c>
    </row>
    <row r="81" spans="1:25" ht="20.100000000000001" customHeight="1">
      <c r="A81" s="237"/>
      <c r="B81" s="224">
        <v>49</v>
      </c>
      <c r="C81" s="242"/>
      <c r="D81" s="253"/>
      <c r="E81" s="254"/>
      <c r="F81" s="253"/>
      <c r="G81" s="254"/>
      <c r="H81" s="243"/>
      <c r="I81" s="255"/>
      <c r="J81" s="254"/>
      <c r="K81" s="212"/>
      <c r="L81" s="257"/>
      <c r="M81" s="392"/>
      <c r="O81" s="240" t="str">
        <f t="shared" si="7"/>
        <v>　</v>
      </c>
      <c r="P81" s="240" t="str">
        <f t="shared" si="8"/>
        <v>　</v>
      </c>
      <c r="Q81" s="245" t="str">
        <f t="shared" si="9"/>
        <v>//</v>
      </c>
      <c r="R81" s="245" t="e">
        <f t="shared" si="10"/>
        <v>#VALUE!</v>
      </c>
      <c r="S81" s="342" t="e">
        <f t="shared" si="6"/>
        <v>#VALUE!</v>
      </c>
    </row>
    <row r="82" spans="1:25" ht="20.100000000000001" customHeight="1" thickBot="1">
      <c r="A82" s="364"/>
      <c r="B82" s="224"/>
      <c r="C82" s="393"/>
      <c r="D82" s="394"/>
      <c r="E82" s="395"/>
      <c r="F82" s="394"/>
      <c r="G82" s="395"/>
      <c r="H82" s="394"/>
      <c r="I82" s="396"/>
      <c r="J82" s="395"/>
      <c r="K82" s="394"/>
      <c r="L82" s="397"/>
      <c r="M82" s="398"/>
      <c r="O82" s="240" t="str">
        <f t="shared" si="7"/>
        <v>　</v>
      </c>
      <c r="P82" s="240" t="str">
        <f t="shared" si="8"/>
        <v>　</v>
      </c>
      <c r="Q82" s="245" t="str">
        <f t="shared" si="9"/>
        <v>//</v>
      </c>
      <c r="R82" s="245" t="e">
        <f t="shared" si="10"/>
        <v>#VALUE!</v>
      </c>
      <c r="S82" s="342" t="e">
        <f t="shared" si="6"/>
        <v>#VALUE!</v>
      </c>
    </row>
    <row r="83" spans="1:25" ht="14.25" thickTop="1"/>
    <row r="85" spans="1:25" hidden="1"/>
    <row r="86" spans="1:25" hidden="1"/>
    <row r="87" spans="1:25" hidden="1"/>
    <row r="88" spans="1:25" hidden="1"/>
    <row r="89" spans="1:25" hidden="1"/>
    <row r="90" spans="1:25" hidden="1"/>
    <row r="91" spans="1:25" s="2" customFormat="1" hidden="1">
      <c r="O91" s="347" t="s">
        <v>17</v>
      </c>
      <c r="P91" s="348" t="s">
        <v>86</v>
      </c>
      <c r="Q91" s="347" t="s">
        <v>111</v>
      </c>
      <c r="R91" s="347" t="s">
        <v>112</v>
      </c>
      <c r="S91" s="347" t="s">
        <v>113</v>
      </c>
      <c r="T91" s="347" t="s">
        <v>114</v>
      </c>
      <c r="U91" s="347" t="s">
        <v>115</v>
      </c>
      <c r="V91" s="347" t="s">
        <v>116</v>
      </c>
      <c r="W91" s="347" t="s">
        <v>117</v>
      </c>
      <c r="X91" s="347" t="s">
        <v>118</v>
      </c>
      <c r="Y91" s="347" t="s">
        <v>119</v>
      </c>
    </row>
    <row r="92" spans="1:25" s="2" customFormat="1" hidden="1">
      <c r="L92" s="86"/>
      <c r="O92" s="87" t="str">
        <f>C5&amp;""</f>
        <v/>
      </c>
      <c r="P92" s="87" t="str">
        <f>C3&amp;""</f>
        <v/>
      </c>
      <c r="Q92" s="87" t="str">
        <f>C9&amp;""</f>
        <v/>
      </c>
      <c r="R92" s="87" t="str">
        <f>C12&amp;""</f>
        <v/>
      </c>
      <c r="S92" s="87" t="str">
        <f>C13&amp;""</f>
        <v/>
      </c>
      <c r="T92" s="87" t="str">
        <f>②大会参加申込入力!C8&amp;""</f>
        <v/>
      </c>
      <c r="U92" s="87" t="str">
        <f>②大会参加申込入力!C9&amp;""</f>
        <v/>
      </c>
      <c r="V92" s="87" t="str">
        <f>②大会参加申込入力!C10&amp;""</f>
        <v/>
      </c>
      <c r="W92" s="87" t="str">
        <f>②大会参加申込入力!C11&amp;""</f>
        <v/>
      </c>
      <c r="X92" s="87" t="str">
        <f>②大会参加申込入力!C12&amp;""</f>
        <v/>
      </c>
      <c r="Y92" s="87" t="str">
        <f>②大会参加申込入力!C13&amp;""</f>
        <v/>
      </c>
    </row>
    <row r="93" spans="1:25" s="2" customFormat="1" hidden="1"/>
    <row r="94" spans="1:25" s="2" customFormat="1" hidden="1"/>
    <row r="95" spans="1:25" s="2" customFormat="1" ht="14.25" hidden="1" thickBot="1"/>
    <row r="96" spans="1:25" s="2" customFormat="1" ht="14.25" hidden="1" thickBot="1">
      <c r="F96" s="93" t="s">
        <v>55</v>
      </c>
      <c r="G96" s="93" t="s">
        <v>144</v>
      </c>
      <c r="L96" s="15" t="s">
        <v>43</v>
      </c>
    </row>
    <row r="97" spans="1:13" s="2" customFormat="1" hidden="1">
      <c r="E97" s="16"/>
      <c r="F97" s="17" t="s">
        <v>57</v>
      </c>
      <c r="G97" s="17" t="s">
        <v>57</v>
      </c>
      <c r="L97" s="18" t="s">
        <v>44</v>
      </c>
    </row>
    <row r="98" spans="1:13" s="2" customFormat="1" ht="14.25" hidden="1" thickBot="1">
      <c r="F98" s="19"/>
      <c r="G98" s="19" t="s">
        <v>145</v>
      </c>
      <c r="L98" s="20" t="s">
        <v>45</v>
      </c>
    </row>
    <row r="99" spans="1:13" s="2" customFormat="1" hidden="1">
      <c r="B99" s="16"/>
      <c r="L99" s="20" t="s">
        <v>46</v>
      </c>
    </row>
    <row r="100" spans="1:13" s="2" customFormat="1" hidden="1">
      <c r="B100" s="16"/>
      <c r="L100" s="20" t="s">
        <v>47</v>
      </c>
    </row>
    <row r="101" spans="1:13" s="2" customFormat="1" ht="14.25" hidden="1" thickBot="1">
      <c r="L101" s="362" t="s">
        <v>48</v>
      </c>
      <c r="M101" s="4" t="s">
        <v>243</v>
      </c>
    </row>
    <row r="102" spans="1:13" s="2" customFormat="1" hidden="1">
      <c r="L102" s="4" t="s">
        <v>108</v>
      </c>
    </row>
    <row r="103" spans="1:13" s="2" customFormat="1" hidden="1"/>
    <row r="104" spans="1:13" s="2" customFormat="1" ht="14.25" hidden="1" thickBot="1">
      <c r="A104" s="2" t="s">
        <v>16</v>
      </c>
      <c r="C104" s="4" t="s">
        <v>234</v>
      </c>
    </row>
    <row r="105" spans="1:13" s="2" customFormat="1" hidden="1">
      <c r="A105" s="21" t="s">
        <v>235</v>
      </c>
      <c r="B105" s="22"/>
      <c r="C105" s="22"/>
      <c r="D105" s="22"/>
      <c r="E105" s="22"/>
      <c r="F105" s="22"/>
      <c r="G105" s="22"/>
      <c r="H105" s="22"/>
      <c r="I105" s="22"/>
      <c r="J105" s="22"/>
      <c r="K105" s="22"/>
      <c r="L105" s="23"/>
    </row>
    <row r="106" spans="1:13" s="2" customFormat="1" hidden="1">
      <c r="A106" s="24" t="s">
        <v>236</v>
      </c>
      <c r="B106" s="25"/>
      <c r="C106" s="25"/>
      <c r="D106" s="25"/>
      <c r="E106" s="25"/>
      <c r="F106" s="25"/>
      <c r="G106" s="25"/>
      <c r="H106" s="25"/>
      <c r="I106" s="25"/>
      <c r="J106" s="25"/>
      <c r="K106" s="25"/>
      <c r="L106" s="26"/>
    </row>
    <row r="107" spans="1:13" s="2" customFormat="1" hidden="1">
      <c r="A107" s="24" t="s">
        <v>237</v>
      </c>
      <c r="B107" s="25"/>
      <c r="C107" s="25"/>
      <c r="D107" s="25"/>
      <c r="E107" s="25"/>
      <c r="F107" s="25"/>
      <c r="G107" s="25"/>
      <c r="H107" s="25"/>
      <c r="I107" s="25"/>
      <c r="J107" s="25"/>
      <c r="K107" s="25"/>
      <c r="L107" s="26"/>
    </row>
    <row r="108" spans="1:13" s="2" customFormat="1" hidden="1">
      <c r="A108" s="359" t="s">
        <v>238</v>
      </c>
      <c r="B108" s="360"/>
      <c r="C108" s="360"/>
      <c r="D108" s="360"/>
      <c r="E108" s="360"/>
      <c r="F108" s="360"/>
      <c r="G108" s="360"/>
      <c r="H108" s="360"/>
      <c r="I108" s="360"/>
      <c r="J108" s="360"/>
      <c r="K108" s="360"/>
      <c r="L108" s="361"/>
    </row>
    <row r="109" spans="1:13" s="2" customFormat="1" hidden="1">
      <c r="A109" s="359" t="s">
        <v>239</v>
      </c>
      <c r="B109" s="360"/>
      <c r="C109" s="360"/>
      <c r="D109" s="360"/>
      <c r="E109" s="360"/>
      <c r="F109" s="360"/>
      <c r="G109" s="360"/>
      <c r="H109" s="360"/>
      <c r="I109" s="360"/>
      <c r="J109" s="360"/>
      <c r="K109" s="360"/>
      <c r="L109" s="361"/>
    </row>
    <row r="110" spans="1:13" s="2" customFormat="1" hidden="1">
      <c r="A110" s="359" t="s">
        <v>240</v>
      </c>
      <c r="B110" s="360"/>
      <c r="C110" s="360"/>
      <c r="D110" s="360"/>
      <c r="E110" s="360"/>
      <c r="F110" s="360"/>
      <c r="G110" s="360"/>
      <c r="H110" s="360"/>
      <c r="I110" s="360"/>
      <c r="J110" s="360"/>
      <c r="K110" s="360"/>
      <c r="L110" s="361"/>
    </row>
    <row r="111" spans="1:13" s="2" customFormat="1" hidden="1">
      <c r="A111" s="359" t="s">
        <v>241</v>
      </c>
      <c r="B111" s="360"/>
      <c r="C111" s="360"/>
      <c r="D111" s="360"/>
      <c r="E111" s="360"/>
      <c r="F111" s="360"/>
      <c r="G111" s="360"/>
      <c r="H111" s="360"/>
      <c r="I111" s="360"/>
      <c r="J111" s="360"/>
      <c r="K111" s="360"/>
      <c r="L111" s="361"/>
    </row>
    <row r="112" spans="1:13" s="2" customFormat="1" hidden="1">
      <c r="A112" s="359" t="s">
        <v>242</v>
      </c>
      <c r="B112" s="360"/>
      <c r="C112" s="360"/>
      <c r="D112" s="360"/>
      <c r="E112" s="360"/>
      <c r="F112" s="360"/>
      <c r="G112" s="360"/>
      <c r="H112" s="360"/>
      <c r="I112" s="360"/>
      <c r="J112" s="360"/>
      <c r="K112" s="360"/>
      <c r="L112" s="361"/>
    </row>
    <row r="113" spans="1:17" s="2" customFormat="1" ht="14.25" hidden="1" thickBot="1">
      <c r="A113" s="27" t="s">
        <v>233</v>
      </c>
      <c r="B113" s="28"/>
      <c r="C113" s="28"/>
      <c r="D113" s="28"/>
      <c r="E113" s="28"/>
      <c r="F113" s="28"/>
      <c r="G113" s="28"/>
      <c r="H113" s="28"/>
      <c r="I113" s="28"/>
      <c r="J113" s="28"/>
      <c r="K113" s="28"/>
      <c r="L113" s="29"/>
    </row>
    <row r="114" spans="1:17" s="2" customFormat="1" ht="14.25" hidden="1" thickBot="1"/>
    <row r="115" spans="1:17" s="2" customFormat="1" ht="12.75" hidden="1" customHeight="1">
      <c r="A115" s="2" t="s">
        <v>42</v>
      </c>
      <c r="B115" s="405" t="s">
        <v>86</v>
      </c>
      <c r="C115" s="406"/>
      <c r="D115" s="407"/>
      <c r="L115" s="16"/>
      <c r="Q115" s="6" t="s">
        <v>137</v>
      </c>
    </row>
    <row r="116" spans="1:17" s="2" customFormat="1" hidden="1">
      <c r="B116" s="24" t="s">
        <v>63</v>
      </c>
      <c r="C116" s="25"/>
      <c r="D116" s="26"/>
      <c r="L116" s="16"/>
      <c r="Q116" s="63" t="s">
        <v>136</v>
      </c>
    </row>
    <row r="117" spans="1:17" s="2" customFormat="1" hidden="1">
      <c r="B117" s="24" t="s">
        <v>64</v>
      </c>
      <c r="C117" s="25"/>
      <c r="D117" s="26"/>
      <c r="L117" s="16"/>
      <c r="Q117" s="61" t="s">
        <v>123</v>
      </c>
    </row>
    <row r="118" spans="1:17" s="2" customFormat="1" hidden="1">
      <c r="B118" s="24" t="s">
        <v>65</v>
      </c>
      <c r="C118" s="25"/>
      <c r="D118" s="26"/>
      <c r="L118" s="16"/>
      <c r="Q118" s="61" t="s">
        <v>124</v>
      </c>
    </row>
    <row r="119" spans="1:17" s="2" customFormat="1" hidden="1">
      <c r="B119" s="24" t="s">
        <v>66</v>
      </c>
      <c r="C119" s="25"/>
      <c r="D119" s="26"/>
      <c r="L119" s="16"/>
      <c r="Q119" s="61" t="s">
        <v>125</v>
      </c>
    </row>
    <row r="120" spans="1:17" s="2" customFormat="1" hidden="1">
      <c r="B120" s="24" t="s">
        <v>67</v>
      </c>
      <c r="C120" s="25"/>
      <c r="D120" s="26"/>
      <c r="L120" s="16"/>
      <c r="Q120" s="61" t="s">
        <v>126</v>
      </c>
    </row>
    <row r="121" spans="1:17" s="2" customFormat="1" hidden="1">
      <c r="B121" s="24" t="s">
        <v>68</v>
      </c>
      <c r="C121" s="25"/>
      <c r="D121" s="26"/>
      <c r="L121" s="16"/>
      <c r="Q121" s="61" t="s">
        <v>127</v>
      </c>
    </row>
    <row r="122" spans="1:17" s="2" customFormat="1" hidden="1">
      <c r="B122" s="24" t="s">
        <v>69</v>
      </c>
      <c r="C122" s="25"/>
      <c r="D122" s="26"/>
      <c r="L122" s="16"/>
      <c r="Q122" s="61" t="s">
        <v>128</v>
      </c>
    </row>
    <row r="123" spans="1:17" s="2" customFormat="1" hidden="1">
      <c r="B123" s="24" t="s">
        <v>70</v>
      </c>
      <c r="C123" s="25"/>
      <c r="D123" s="26"/>
      <c r="L123" s="16"/>
      <c r="Q123" s="61" t="s">
        <v>129</v>
      </c>
    </row>
    <row r="124" spans="1:17" s="2" customFormat="1" hidden="1">
      <c r="B124" s="24" t="s">
        <v>71</v>
      </c>
      <c r="C124" s="25"/>
      <c r="D124" s="26"/>
      <c r="L124" s="16"/>
      <c r="Q124" s="61" t="s">
        <v>130</v>
      </c>
    </row>
    <row r="125" spans="1:17" s="2" customFormat="1" hidden="1">
      <c r="B125" s="24" t="s">
        <v>72</v>
      </c>
      <c r="C125" s="25"/>
      <c r="D125" s="26"/>
      <c r="L125" s="16"/>
      <c r="Q125" s="61" t="s">
        <v>131</v>
      </c>
    </row>
    <row r="126" spans="1:17" s="2" customFormat="1" hidden="1">
      <c r="B126" s="24" t="s">
        <v>73</v>
      </c>
      <c r="C126" s="25"/>
      <c r="D126" s="26"/>
      <c r="L126" s="16"/>
      <c r="Q126" s="61" t="s">
        <v>132</v>
      </c>
    </row>
    <row r="127" spans="1:17" s="2" customFormat="1" hidden="1">
      <c r="B127" s="24" t="s">
        <v>74</v>
      </c>
      <c r="C127" s="25"/>
      <c r="D127" s="26"/>
      <c r="L127" s="16"/>
      <c r="Q127" s="61" t="s">
        <v>133</v>
      </c>
    </row>
    <row r="128" spans="1:17" s="2" customFormat="1" hidden="1">
      <c r="B128" s="24" t="s">
        <v>75</v>
      </c>
      <c r="C128" s="25"/>
      <c r="D128" s="26"/>
      <c r="L128" s="16"/>
      <c r="Q128" s="61" t="s">
        <v>134</v>
      </c>
    </row>
    <row r="129" spans="2:17" s="2" customFormat="1" hidden="1">
      <c r="B129" s="24" t="s">
        <v>76</v>
      </c>
      <c r="C129" s="25"/>
      <c r="D129" s="26"/>
      <c r="L129" s="16"/>
      <c r="Q129" s="64" t="s">
        <v>135</v>
      </c>
    </row>
    <row r="130" spans="2:17" s="2" customFormat="1" hidden="1">
      <c r="B130" s="24" t="s">
        <v>77</v>
      </c>
      <c r="C130" s="25"/>
      <c r="D130" s="26"/>
      <c r="L130" s="16"/>
    </row>
    <row r="131" spans="2:17" s="2" customFormat="1" hidden="1">
      <c r="B131" s="24" t="s">
        <v>78</v>
      </c>
      <c r="C131" s="25"/>
      <c r="D131" s="26"/>
      <c r="L131" s="16"/>
    </row>
    <row r="132" spans="2:17" s="2" customFormat="1" hidden="1">
      <c r="B132" s="24" t="s">
        <v>79</v>
      </c>
      <c r="C132" s="25"/>
      <c r="D132" s="26"/>
      <c r="L132" s="16"/>
    </row>
    <row r="133" spans="2:17" s="2" customFormat="1" hidden="1">
      <c r="B133" s="24" t="s">
        <v>80</v>
      </c>
      <c r="C133" s="25"/>
      <c r="D133" s="26"/>
      <c r="L133" s="16"/>
    </row>
    <row r="134" spans="2:17" s="2" customFormat="1" hidden="1">
      <c r="B134" s="24" t="s">
        <v>81</v>
      </c>
      <c r="C134" s="25"/>
      <c r="D134" s="26"/>
      <c r="L134" s="16"/>
    </row>
    <row r="135" spans="2:17" s="2" customFormat="1" hidden="1">
      <c r="B135" s="24" t="s">
        <v>82</v>
      </c>
      <c r="C135" s="25"/>
      <c r="D135" s="26"/>
      <c r="L135" s="16"/>
    </row>
    <row r="136" spans="2:17" s="2" customFormat="1" hidden="1">
      <c r="B136" s="24" t="s">
        <v>83</v>
      </c>
      <c r="C136" s="25"/>
      <c r="D136" s="26"/>
      <c r="L136" s="16"/>
    </row>
    <row r="137" spans="2:17" s="2" customFormat="1" hidden="1">
      <c r="B137" s="24" t="s">
        <v>84</v>
      </c>
      <c r="C137" s="25"/>
      <c r="D137" s="26"/>
      <c r="L137" s="16"/>
    </row>
    <row r="138" spans="2:17" s="2" customFormat="1" hidden="1">
      <c r="B138" s="24" t="s">
        <v>85</v>
      </c>
      <c r="C138" s="25"/>
      <c r="D138" s="26"/>
      <c r="L138" s="16"/>
    </row>
    <row r="139" spans="2:17" s="2" customFormat="1" ht="14.25" hidden="1" thickBot="1">
      <c r="B139" s="27"/>
      <c r="C139" s="28"/>
      <c r="D139" s="29"/>
      <c r="L139" s="16"/>
    </row>
    <row r="140" spans="2:17" s="2" customFormat="1" hidden="1">
      <c r="L140" s="16"/>
    </row>
  </sheetData>
  <sheetProtection algorithmName="SHA-512" hashValue="5/ytXXB5okMEASRPgrf0bIM2GBa5guz/zfX4Gc7a4ahBFIp8LxQdUV5B08URRbJW2ADdBxKa9VOcw7S4T7UY7Q==" saltValue="kSULHKdfr8DpthJPWehLLQ==" spinCount="100000" sheet="1" selectLockedCells="1" autoFilter="0" pivotTables="0"/>
  <autoFilter ref="A32:N82" xr:uid="{4606AB0F-F6D2-49D5-ADBE-D01901F8A79E}"/>
  <mergeCells count="24">
    <mergeCell ref="N15:N16"/>
    <mergeCell ref="O31:R31"/>
    <mergeCell ref="O15:R15"/>
    <mergeCell ref="A3:B3"/>
    <mergeCell ref="A4:B4"/>
    <mergeCell ref="A5:B5"/>
    <mergeCell ref="C3:G3"/>
    <mergeCell ref="C5:G5"/>
    <mergeCell ref="C4:G4"/>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27" priority="25" stopIfTrue="1">
      <formula>LEN(TRIM(C3))&gt;0</formula>
    </cfRule>
    <cfRule type="containsBlanks" dxfId="26" priority="26" stopIfTrue="1">
      <formula>LEN(TRIM(C3))=0</formula>
    </cfRule>
  </conditionalFormatting>
  <conditionalFormatting sqref="C9:C13 D20:G22">
    <cfRule type="notContainsBlanks" dxfId="25" priority="27" stopIfTrue="1">
      <formula>LEN(TRIM(C9))&gt;0</formula>
    </cfRule>
    <cfRule type="containsBlanks" dxfId="24" priority="28" stopIfTrue="1">
      <formula>LEN(TRIM(C9))=0</formula>
    </cfRule>
  </conditionalFormatting>
  <conditionalFormatting sqref="C3:G7 L7 C9:G13">
    <cfRule type="containsBlanks" dxfId="23" priority="4">
      <formula>LEN(TRIM(C3))=0</formula>
    </cfRule>
  </conditionalFormatting>
  <conditionalFormatting sqref="C8:G8">
    <cfRule type="notContainsBlanks" dxfId="22" priority="24">
      <formula>LEN(TRIM(C8))&gt;0</formula>
    </cfRule>
  </conditionalFormatting>
  <conditionalFormatting sqref="D33:L33">
    <cfRule type="notContainsBlanks" dxfId="21" priority="31">
      <formula>LEN(TRIM(D33))&gt;0</formula>
    </cfRule>
  </conditionalFormatting>
  <conditionalFormatting sqref="D17:M19 A33:A82 C34:L81 C82:M82">
    <cfRule type="notContainsBlanks" dxfId="20" priority="30" stopIfTrue="1">
      <formula>LEN(TRIM(A17))&gt;0</formula>
    </cfRule>
  </conditionalFormatting>
  <conditionalFormatting sqref="L7">
    <cfRule type="notContainsBlanks" dxfId="19" priority="20" stopIfTrue="1">
      <formula>LEN(TRIM(L7))&gt;0</formula>
    </cfRule>
    <cfRule type="containsBlanks" dxfId="18" priority="21" stopIfTrue="1">
      <formula>LEN(TRIM(L7))=0</formula>
    </cfRule>
    <cfRule type="notContainsBlanks" dxfId="17" priority="22" stopIfTrue="1">
      <formula>LEN(TRIM(L7))&gt;0</formula>
    </cfRule>
    <cfRule type="containsBlanks" dxfId="16" priority="23" stopIfTrue="1">
      <formula>LEN(TRIM(L7))=0</formula>
    </cfRule>
  </conditionalFormatting>
  <conditionalFormatting sqref="M33:M81">
    <cfRule type="notContainsBlanks" dxfId="15" priority="5">
      <formula>LEN(TRIM(M33))&gt;0</formula>
    </cfRule>
  </conditionalFormatting>
  <conditionalFormatting sqref="N17:N20 D20:G20">
    <cfRule type="containsBlanks" dxfId="14" priority="3">
      <formula>LEN(TRIM(D17))=0</formula>
    </cfRule>
  </conditionalFormatting>
  <conditionalFormatting sqref="N17:N20">
    <cfRule type="notContainsBlanks" dxfId="13" priority="13" stopIfTrue="1">
      <formula>LEN(TRIM(N17))&gt;0</formula>
    </cfRule>
    <cfRule type="containsBlanks" dxfId="12" priority="14" stopIfTrue="1">
      <formula>LEN(TRIM(N17))=0</formula>
    </cfRule>
  </conditionalFormatting>
  <dataValidations count="13">
    <dataValidation type="list" allowBlank="1" showInputMessage="1" showErrorMessage="1" sqref="M17:M19 A33:A79" xr:uid="{2D509A23-B9FB-441D-9B1A-9DFD117EF100}">
      <formula1>"○"</formula1>
    </dataValidation>
    <dataValidation imeMode="hiragana" allowBlank="1" showInputMessage="1" showErrorMessage="1" sqref="K17:L19 C4 C7 D17:G21 D33:G82 M82 K33:L82"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3:I82" xr:uid="{9FF715B2-7AF2-4791-8749-2B17551AEBE3}">
      <formula1>1</formula1>
      <formula2>12</formula2>
    </dataValidation>
    <dataValidation type="whole" imeMode="halfAlpha" allowBlank="1" showInputMessage="1" showErrorMessage="1" sqref="J17:J19 J33:J82"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$B$116:$B$138</formula1>
    </dataValidation>
    <dataValidation type="whole" operator="greaterThanOrEqual" allowBlank="1" showInputMessage="1" showErrorMessage="1" sqref="H82" xr:uid="{4E549273-12FF-4368-A749-E06DB6B67D94}">
      <formula1>2015</formula1>
    </dataValidation>
    <dataValidation type="list" allowBlank="1" showInputMessage="1" showErrorMessage="1" sqref="M33:M81" xr:uid="{A07FDF5A-E675-47F7-8B09-A46AB528907D}">
      <formula1>"男,女"</formula1>
    </dataValidation>
    <dataValidation type="list" allowBlank="1" showInputMessage="1" showErrorMessage="1" sqref="P24" xr:uid="{21282F1A-19B4-4B90-9DCD-B2AFDB8D7745}">
      <formula1>#REF!</formula1>
    </dataValidation>
    <dataValidation type="whole" operator="greaterThanOrEqual" allowBlank="1" showInputMessage="1" showErrorMessage="1" sqref="H33:H81" xr:uid="{32C6A909-BE66-4DD9-A984-208F388ABA95}">
      <formula1>2013</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7"/>
  <sheetViews>
    <sheetView zoomScale="90" zoomScaleNormal="90" zoomScaleSheetLayoutView="80" workbookViewId="0">
      <selection activeCell="C6" sqref="C6:L6"/>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16.625" style="2" customWidth="1"/>
    <col min="17" max="18" width="20.625" style="2" customWidth="1"/>
    <col min="19" max="19" width="8.12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402">
        <v>2026</v>
      </c>
      <c r="C1" s="451" t="s">
        <v>247</v>
      </c>
      <c r="D1" s="451"/>
      <c r="E1" s="451"/>
      <c r="F1" s="451"/>
      <c r="G1" s="451"/>
      <c r="H1" s="451"/>
      <c r="I1" s="451"/>
      <c r="J1" s="451"/>
      <c r="N1" s="246" t="str">
        <f>①日ソ登録選手入力!N1</f>
        <v>ver.2026030６</v>
      </c>
    </row>
    <row r="3" spans="1:21" ht="16.5">
      <c r="A3" s="214" t="s">
        <v>41</v>
      </c>
      <c r="B3" s="3"/>
      <c r="C3" s="215" t="s">
        <v>38</v>
      </c>
    </row>
    <row r="4" spans="1:21" ht="14.25" thickBot="1">
      <c r="C4" s="59" t="s">
        <v>149</v>
      </c>
      <c r="G4" s="4"/>
    </row>
    <row r="5" spans="1:21" ht="14.25" thickBot="1">
      <c r="Q5" s="100" t="s">
        <v>146</v>
      </c>
    </row>
    <row r="6" spans="1:21" ht="20.100000000000001" customHeight="1" thickBot="1">
      <c r="A6" s="464" t="s">
        <v>16</v>
      </c>
      <c r="B6" s="465"/>
      <c r="C6" s="452"/>
      <c r="D6" s="453"/>
      <c r="E6" s="453"/>
      <c r="F6" s="453"/>
      <c r="G6" s="453"/>
      <c r="H6" s="453"/>
      <c r="I6" s="453"/>
      <c r="J6" s="453"/>
      <c r="K6" s="453"/>
      <c r="L6" s="454"/>
      <c r="M6" s="2" t="s">
        <v>49</v>
      </c>
      <c r="Q6" s="101">
        <v>46113</v>
      </c>
    </row>
    <row r="7" spans="1:21" ht="12.95" customHeight="1" thickBot="1">
      <c r="A7" s="75"/>
      <c r="B7" s="75"/>
      <c r="C7" s="75"/>
      <c r="D7" s="75"/>
      <c r="E7" s="75"/>
      <c r="F7" s="75"/>
      <c r="G7" s="75"/>
      <c r="T7" s="98"/>
      <c r="U7" s="98"/>
    </row>
    <row r="8" spans="1:21" ht="20.100000000000001" customHeight="1">
      <c r="A8" s="466" t="s">
        <v>27</v>
      </c>
      <c r="B8" s="12" t="s">
        <v>22</v>
      </c>
      <c r="C8" s="467"/>
      <c r="D8" s="468"/>
      <c r="E8" s="468"/>
      <c r="F8" s="468"/>
      <c r="G8" s="469"/>
      <c r="H8" s="81" t="s">
        <v>231</v>
      </c>
    </row>
    <row r="9" spans="1:21" ht="20.100000000000001" customHeight="1">
      <c r="A9" s="411"/>
      <c r="B9" s="6" t="s">
        <v>28</v>
      </c>
      <c r="C9" s="448"/>
      <c r="D9" s="449"/>
      <c r="E9" s="449"/>
      <c r="F9" s="449"/>
      <c r="G9" s="450"/>
      <c r="H9" s="2" t="s">
        <v>49</v>
      </c>
      <c r="M9" s="2" t="s">
        <v>89</v>
      </c>
    </row>
    <row r="10" spans="1:21" ht="20.100000000000001" customHeight="1">
      <c r="A10" s="411"/>
      <c r="B10" s="6" t="s">
        <v>29</v>
      </c>
      <c r="C10" s="448"/>
      <c r="D10" s="449"/>
      <c r="E10" s="449"/>
      <c r="F10" s="449"/>
      <c r="G10" s="450"/>
      <c r="H10" s="81" t="s">
        <v>231</v>
      </c>
    </row>
    <row r="11" spans="1:21" ht="20.100000000000001" customHeight="1">
      <c r="A11" s="411" t="s">
        <v>30</v>
      </c>
      <c r="B11" s="6" t="s">
        <v>22</v>
      </c>
      <c r="C11" s="448"/>
      <c r="D11" s="449"/>
      <c r="E11" s="449"/>
      <c r="F11" s="449"/>
      <c r="G11" s="450"/>
      <c r="H11" s="81" t="s">
        <v>231</v>
      </c>
    </row>
    <row r="12" spans="1:21" ht="20.100000000000001" customHeight="1">
      <c r="A12" s="411"/>
      <c r="B12" s="6" t="s">
        <v>28</v>
      </c>
      <c r="C12" s="448"/>
      <c r="D12" s="449"/>
      <c r="E12" s="449"/>
      <c r="F12" s="449"/>
      <c r="G12" s="450"/>
      <c r="H12" s="2" t="s">
        <v>49</v>
      </c>
      <c r="M12" s="2" t="s">
        <v>89</v>
      </c>
    </row>
    <row r="13" spans="1:21" ht="20.100000000000001" customHeight="1" thickBot="1">
      <c r="A13" s="412"/>
      <c r="B13" s="9" t="s">
        <v>29</v>
      </c>
      <c r="C13" s="461"/>
      <c r="D13" s="462"/>
      <c r="E13" s="462"/>
      <c r="F13" s="462"/>
      <c r="G13" s="463"/>
      <c r="H13" s="81" t="s">
        <v>231</v>
      </c>
    </row>
    <row r="14" spans="1:21" ht="12" customHeight="1"/>
    <row r="15" spans="1:21" ht="12" customHeight="1" thickBot="1">
      <c r="H15" s="460"/>
      <c r="I15" s="460"/>
      <c r="J15" s="460"/>
      <c r="K15" s="460"/>
      <c r="L15" s="460"/>
    </row>
    <row r="16" spans="1:21" ht="27">
      <c r="A16" s="410" t="s">
        <v>31</v>
      </c>
      <c r="B16" s="99" t="s">
        <v>32</v>
      </c>
      <c r="C16" s="10" t="s">
        <v>33</v>
      </c>
      <c r="D16" s="216" t="s">
        <v>34</v>
      </c>
      <c r="E16" s="217" t="s">
        <v>35</v>
      </c>
      <c r="F16" s="218" t="s">
        <v>245</v>
      </c>
      <c r="G16" s="220" t="s">
        <v>107</v>
      </c>
      <c r="H16" s="457" t="s">
        <v>140</v>
      </c>
      <c r="I16" s="458"/>
      <c r="J16" s="459"/>
      <c r="K16" s="112" t="s">
        <v>148</v>
      </c>
      <c r="L16" s="399" t="s">
        <v>138</v>
      </c>
      <c r="M16" s="383" t="s">
        <v>256</v>
      </c>
      <c r="P16" s="455" t="s">
        <v>39</v>
      </c>
      <c r="Q16" s="456"/>
      <c r="R16" s="369" t="s">
        <v>140</v>
      </c>
      <c r="S16" s="374" t="s">
        <v>260</v>
      </c>
      <c r="T16" s="342" t="s">
        <v>56</v>
      </c>
    </row>
    <row r="17" spans="1:20" ht="14.25" thickBot="1">
      <c r="A17" s="466"/>
      <c r="B17" s="11"/>
      <c r="C17" s="12"/>
      <c r="D17" s="167"/>
      <c r="E17" s="168"/>
      <c r="F17" s="219"/>
      <c r="G17" s="221"/>
      <c r="H17" s="222" t="s">
        <v>141</v>
      </c>
      <c r="I17" s="95" t="s">
        <v>142</v>
      </c>
      <c r="J17" s="96" t="s">
        <v>143</v>
      </c>
      <c r="K17" s="94"/>
      <c r="L17" s="379" t="s">
        <v>139</v>
      </c>
      <c r="M17" s="384" t="s">
        <v>50</v>
      </c>
      <c r="P17" s="82" t="s">
        <v>40</v>
      </c>
      <c r="Q17" s="104" t="s">
        <v>110</v>
      </c>
      <c r="R17" s="370"/>
      <c r="S17" s="375"/>
      <c r="T17" s="404"/>
    </row>
    <row r="18" spans="1:20" ht="20.100000000000001" customHeight="1" thickBot="1">
      <c r="A18" s="411"/>
      <c r="B18" s="6">
        <v>1</v>
      </c>
      <c r="C18" s="225">
        <v>10</v>
      </c>
      <c r="D18" s="247" t="str">
        <f>①日ソ登録選手入力!D33&amp;""</f>
        <v/>
      </c>
      <c r="E18" s="248" t="str">
        <f>①日ソ登録選手入力!E33&amp;""</f>
        <v/>
      </c>
      <c r="F18" s="247" t="str">
        <f>①日ソ登録選手入力!F33&amp;""</f>
        <v/>
      </c>
      <c r="G18" s="249" t="str">
        <f>①日ソ登録選手入力!G33&amp;""</f>
        <v/>
      </c>
      <c r="H18" s="247" t="str">
        <f>①日ソ登録選手入力!H33&amp;""</f>
        <v/>
      </c>
      <c r="I18" s="250" t="str">
        <f>①日ソ登録選手入力!I33&amp;""</f>
        <v/>
      </c>
      <c r="J18" s="251" t="str">
        <f>①日ソ登録選手入力!J33&amp;""</f>
        <v/>
      </c>
      <c r="K18" s="252" t="str">
        <f>①日ソ登録選手入力!K33&amp;""</f>
        <v/>
      </c>
      <c r="L18" s="380" t="str">
        <f>①日ソ登録選手入力!L33&amp;""</f>
        <v/>
      </c>
      <c r="M18" s="385" t="str">
        <f>①日ソ登録選手入力!M33&amp;""</f>
        <v/>
      </c>
      <c r="P18" s="357" t="str">
        <f>D18&amp;" "&amp;E18</f>
        <v xml:space="preserve"> </v>
      </c>
      <c r="Q18" s="103" t="str">
        <f>F18&amp;" "&amp;G18</f>
        <v xml:space="preserve"> </v>
      </c>
      <c r="R18" s="371" t="str">
        <f>H18&amp;"/"&amp;I18&amp;"/"&amp;J18</f>
        <v>//</v>
      </c>
      <c r="S18" s="376" t="e">
        <f t="shared" ref="S18:S42" si="0">VLOOKUP(T18,学年,2,1)</f>
        <v>#VALUE!</v>
      </c>
      <c r="T18" s="342" t="e">
        <f>DATEDIF(R18,DATE($A$1,4,1),"y")</f>
        <v>#VALUE!</v>
      </c>
    </row>
    <row r="19" spans="1:20" ht="20.100000000000001" customHeight="1" thickTop="1">
      <c r="A19" s="411"/>
      <c r="B19" s="224">
        <v>2</v>
      </c>
      <c r="C19" s="352"/>
      <c r="D19" s="353"/>
      <c r="E19" s="354"/>
      <c r="F19" s="353"/>
      <c r="G19" s="354"/>
      <c r="H19" s="353"/>
      <c r="I19" s="355"/>
      <c r="J19" s="354"/>
      <c r="K19" s="226"/>
      <c r="L19" s="381"/>
      <c r="M19" s="386"/>
      <c r="P19" s="357" t="str">
        <f t="shared" ref="P19:P42" si="1">D19&amp;" "&amp;E19</f>
        <v xml:space="preserve"> </v>
      </c>
      <c r="Q19" s="103" t="str">
        <f t="shared" ref="Q19:Q42" si="2">F19&amp;" "&amp;G19</f>
        <v xml:space="preserve"> </v>
      </c>
      <c r="R19" s="372" t="str">
        <f>H19&amp;"/"&amp;I19&amp;"/"&amp;J19</f>
        <v>//</v>
      </c>
      <c r="S19" s="377" t="e">
        <f t="shared" si="0"/>
        <v>#VALUE!</v>
      </c>
      <c r="T19" s="342" t="e">
        <f t="shared" ref="T19:T42" si="3">DATEDIF(R19,DATE($A$1,4,1),"y")</f>
        <v>#VALUE!</v>
      </c>
    </row>
    <row r="20" spans="1:20" ht="20.100000000000001" customHeight="1">
      <c r="A20" s="411"/>
      <c r="B20" s="224">
        <v>3</v>
      </c>
      <c r="C20" s="227"/>
      <c r="D20" s="71"/>
      <c r="E20" s="72"/>
      <c r="F20" s="71"/>
      <c r="G20" s="79"/>
      <c r="H20" s="223"/>
      <c r="I20" s="210"/>
      <c r="J20" s="211"/>
      <c r="K20" s="212"/>
      <c r="L20" s="244"/>
      <c r="M20" s="387"/>
      <c r="P20" s="357" t="str">
        <f t="shared" si="1"/>
        <v xml:space="preserve"> </v>
      </c>
      <c r="Q20" s="103" t="str">
        <f t="shared" si="2"/>
        <v xml:space="preserve"> </v>
      </c>
      <c r="R20" s="372" t="str">
        <f t="shared" ref="R20:R42" si="4">H20&amp;"/"&amp;I20&amp;"/"&amp;J20</f>
        <v>//</v>
      </c>
      <c r="S20" s="377" t="e">
        <f t="shared" si="0"/>
        <v>#VALUE!</v>
      </c>
      <c r="T20" s="342" t="e">
        <f t="shared" si="3"/>
        <v>#VALUE!</v>
      </c>
    </row>
    <row r="21" spans="1:20" ht="20.100000000000001" customHeight="1">
      <c r="A21" s="411"/>
      <c r="B21" s="224">
        <v>4</v>
      </c>
      <c r="C21" s="227"/>
      <c r="D21" s="71"/>
      <c r="E21" s="72"/>
      <c r="F21" s="71"/>
      <c r="G21" s="79"/>
      <c r="H21" s="223"/>
      <c r="I21" s="210"/>
      <c r="J21" s="211"/>
      <c r="K21" s="212"/>
      <c r="L21" s="244"/>
      <c r="M21" s="387"/>
      <c r="P21" s="357" t="str">
        <f t="shared" si="1"/>
        <v xml:space="preserve"> </v>
      </c>
      <c r="Q21" s="103" t="str">
        <f t="shared" si="2"/>
        <v xml:space="preserve"> </v>
      </c>
      <c r="R21" s="372" t="str">
        <f t="shared" si="4"/>
        <v>//</v>
      </c>
      <c r="S21" s="377" t="e">
        <f t="shared" si="0"/>
        <v>#VALUE!</v>
      </c>
      <c r="T21" s="342" t="e">
        <f t="shared" si="3"/>
        <v>#VALUE!</v>
      </c>
    </row>
    <row r="22" spans="1:20" ht="20.100000000000001" customHeight="1">
      <c r="A22" s="411"/>
      <c r="B22" s="224">
        <v>5</v>
      </c>
      <c r="C22" s="227"/>
      <c r="D22" s="71"/>
      <c r="E22" s="72"/>
      <c r="F22" s="71"/>
      <c r="G22" s="79"/>
      <c r="H22" s="223"/>
      <c r="I22" s="210"/>
      <c r="J22" s="211"/>
      <c r="K22" s="212"/>
      <c r="L22" s="244"/>
      <c r="M22" s="387"/>
      <c r="P22" s="357" t="str">
        <f t="shared" si="1"/>
        <v xml:space="preserve"> </v>
      </c>
      <c r="Q22" s="103" t="str">
        <f t="shared" si="2"/>
        <v xml:space="preserve"> </v>
      </c>
      <c r="R22" s="372" t="str">
        <f t="shared" si="4"/>
        <v>//</v>
      </c>
      <c r="S22" s="377" t="e">
        <f t="shared" si="0"/>
        <v>#VALUE!</v>
      </c>
      <c r="T22" s="342" t="e">
        <f t="shared" si="3"/>
        <v>#VALUE!</v>
      </c>
    </row>
    <row r="23" spans="1:20" ht="20.100000000000001" customHeight="1">
      <c r="A23" s="411"/>
      <c r="B23" s="224">
        <v>6</v>
      </c>
      <c r="C23" s="227"/>
      <c r="D23" s="71"/>
      <c r="E23" s="72"/>
      <c r="F23" s="71"/>
      <c r="G23" s="79"/>
      <c r="H23" s="223"/>
      <c r="I23" s="210"/>
      <c r="J23" s="211"/>
      <c r="K23" s="212"/>
      <c r="L23" s="244"/>
      <c r="M23" s="387"/>
      <c r="P23" s="357" t="str">
        <f t="shared" si="1"/>
        <v xml:space="preserve"> </v>
      </c>
      <c r="Q23" s="103" t="str">
        <f t="shared" si="2"/>
        <v xml:space="preserve"> </v>
      </c>
      <c r="R23" s="372" t="str">
        <f t="shared" si="4"/>
        <v>//</v>
      </c>
      <c r="S23" s="377" t="e">
        <f t="shared" si="0"/>
        <v>#VALUE!</v>
      </c>
      <c r="T23" s="342" t="e">
        <f t="shared" si="3"/>
        <v>#VALUE!</v>
      </c>
    </row>
    <row r="24" spans="1:20" ht="20.100000000000001" customHeight="1">
      <c r="A24" s="411"/>
      <c r="B24" s="224">
        <v>7</v>
      </c>
      <c r="C24" s="227"/>
      <c r="D24" s="71"/>
      <c r="E24" s="72"/>
      <c r="F24" s="71"/>
      <c r="G24" s="79"/>
      <c r="H24" s="223"/>
      <c r="I24" s="210"/>
      <c r="J24" s="211"/>
      <c r="K24" s="212"/>
      <c r="L24" s="244"/>
      <c r="M24" s="387"/>
      <c r="P24" s="357" t="str">
        <f t="shared" si="1"/>
        <v xml:space="preserve"> </v>
      </c>
      <c r="Q24" s="103" t="str">
        <f t="shared" si="2"/>
        <v xml:space="preserve"> </v>
      </c>
      <c r="R24" s="372" t="str">
        <f t="shared" si="4"/>
        <v>//</v>
      </c>
      <c r="S24" s="377" t="e">
        <f t="shared" si="0"/>
        <v>#VALUE!</v>
      </c>
      <c r="T24" s="342" t="e">
        <f t="shared" si="3"/>
        <v>#VALUE!</v>
      </c>
    </row>
    <row r="25" spans="1:20" ht="20.100000000000001" customHeight="1">
      <c r="A25" s="411"/>
      <c r="B25" s="224">
        <v>8</v>
      </c>
      <c r="C25" s="227"/>
      <c r="D25" s="71"/>
      <c r="E25" s="72"/>
      <c r="F25" s="71"/>
      <c r="G25" s="79"/>
      <c r="H25" s="223"/>
      <c r="I25" s="210"/>
      <c r="J25" s="211"/>
      <c r="K25" s="212"/>
      <c r="L25" s="244"/>
      <c r="M25" s="387"/>
      <c r="P25" s="357" t="str">
        <f t="shared" si="1"/>
        <v xml:space="preserve"> </v>
      </c>
      <c r="Q25" s="103" t="str">
        <f t="shared" si="2"/>
        <v xml:space="preserve"> </v>
      </c>
      <c r="R25" s="372" t="str">
        <f t="shared" si="4"/>
        <v>//</v>
      </c>
      <c r="S25" s="377" t="e">
        <f t="shared" si="0"/>
        <v>#VALUE!</v>
      </c>
      <c r="T25" s="342" t="e">
        <f t="shared" si="3"/>
        <v>#VALUE!</v>
      </c>
    </row>
    <row r="26" spans="1:20" ht="20.100000000000001" customHeight="1">
      <c r="A26" s="411"/>
      <c r="B26" s="224">
        <v>9</v>
      </c>
      <c r="C26" s="227"/>
      <c r="D26" s="71"/>
      <c r="E26" s="72"/>
      <c r="F26" s="71"/>
      <c r="G26" s="79"/>
      <c r="H26" s="223"/>
      <c r="I26" s="210"/>
      <c r="J26" s="211"/>
      <c r="K26" s="212"/>
      <c r="L26" s="244"/>
      <c r="M26" s="387"/>
      <c r="P26" s="357" t="str">
        <f t="shared" si="1"/>
        <v xml:space="preserve"> </v>
      </c>
      <c r="Q26" s="103" t="str">
        <f t="shared" si="2"/>
        <v xml:space="preserve"> </v>
      </c>
      <c r="R26" s="372" t="str">
        <f t="shared" si="4"/>
        <v>//</v>
      </c>
      <c r="S26" s="377" t="e">
        <f t="shared" si="0"/>
        <v>#VALUE!</v>
      </c>
      <c r="T26" s="342" t="e">
        <f t="shared" si="3"/>
        <v>#VALUE!</v>
      </c>
    </row>
    <row r="27" spans="1:20" ht="20.100000000000001" customHeight="1">
      <c r="A27" s="411"/>
      <c r="B27" s="224">
        <v>10</v>
      </c>
      <c r="C27" s="227"/>
      <c r="D27" s="71"/>
      <c r="E27" s="72"/>
      <c r="F27" s="71"/>
      <c r="G27" s="79"/>
      <c r="H27" s="223"/>
      <c r="I27" s="210"/>
      <c r="J27" s="211"/>
      <c r="K27" s="212"/>
      <c r="L27" s="244"/>
      <c r="M27" s="387"/>
      <c r="P27" s="357" t="str">
        <f t="shared" si="1"/>
        <v xml:space="preserve"> </v>
      </c>
      <c r="Q27" s="103" t="str">
        <f t="shared" si="2"/>
        <v xml:space="preserve"> </v>
      </c>
      <c r="R27" s="372" t="str">
        <f t="shared" si="4"/>
        <v>//</v>
      </c>
      <c r="S27" s="377" t="e">
        <f t="shared" si="0"/>
        <v>#VALUE!</v>
      </c>
      <c r="T27" s="342" t="e">
        <f t="shared" si="3"/>
        <v>#VALUE!</v>
      </c>
    </row>
    <row r="28" spans="1:20" ht="20.100000000000001" customHeight="1">
      <c r="A28" s="411"/>
      <c r="B28" s="224">
        <v>11</v>
      </c>
      <c r="C28" s="227"/>
      <c r="D28" s="71"/>
      <c r="E28" s="72"/>
      <c r="F28" s="71"/>
      <c r="G28" s="79"/>
      <c r="H28" s="223"/>
      <c r="I28" s="210"/>
      <c r="J28" s="211"/>
      <c r="K28" s="212"/>
      <c r="L28" s="244"/>
      <c r="M28" s="387"/>
      <c r="P28" s="357" t="str">
        <f t="shared" si="1"/>
        <v xml:space="preserve"> </v>
      </c>
      <c r="Q28" s="103" t="str">
        <f t="shared" si="2"/>
        <v xml:space="preserve"> </v>
      </c>
      <c r="R28" s="372" t="str">
        <f t="shared" si="4"/>
        <v>//</v>
      </c>
      <c r="S28" s="377" t="e">
        <f t="shared" si="0"/>
        <v>#VALUE!</v>
      </c>
      <c r="T28" s="342" t="e">
        <f t="shared" si="3"/>
        <v>#VALUE!</v>
      </c>
    </row>
    <row r="29" spans="1:20" ht="20.100000000000001" customHeight="1">
      <c r="A29" s="411"/>
      <c r="B29" s="224">
        <v>12</v>
      </c>
      <c r="C29" s="227"/>
      <c r="D29" s="71"/>
      <c r="E29" s="72"/>
      <c r="F29" s="71"/>
      <c r="G29" s="79"/>
      <c r="H29" s="223"/>
      <c r="I29" s="210"/>
      <c r="J29" s="211"/>
      <c r="K29" s="212"/>
      <c r="L29" s="244"/>
      <c r="M29" s="387"/>
      <c r="P29" s="357" t="str">
        <f t="shared" si="1"/>
        <v xml:space="preserve"> </v>
      </c>
      <c r="Q29" s="103" t="str">
        <f t="shared" si="2"/>
        <v xml:space="preserve"> </v>
      </c>
      <c r="R29" s="372" t="str">
        <f t="shared" si="4"/>
        <v>//</v>
      </c>
      <c r="S29" s="377" t="e">
        <f t="shared" si="0"/>
        <v>#VALUE!</v>
      </c>
      <c r="T29" s="342" t="e">
        <f t="shared" si="3"/>
        <v>#VALUE!</v>
      </c>
    </row>
    <row r="30" spans="1:20" ht="20.100000000000001" customHeight="1">
      <c r="A30" s="411"/>
      <c r="B30" s="224">
        <v>13</v>
      </c>
      <c r="C30" s="227"/>
      <c r="D30" s="71"/>
      <c r="E30" s="72"/>
      <c r="F30" s="71"/>
      <c r="G30" s="79"/>
      <c r="H30" s="223"/>
      <c r="I30" s="210"/>
      <c r="J30" s="211"/>
      <c r="K30" s="212"/>
      <c r="L30" s="244"/>
      <c r="M30" s="387"/>
      <c r="P30" s="357" t="str">
        <f t="shared" si="1"/>
        <v xml:space="preserve"> </v>
      </c>
      <c r="Q30" s="103" t="str">
        <f t="shared" si="2"/>
        <v xml:space="preserve"> </v>
      </c>
      <c r="R30" s="372" t="str">
        <f t="shared" si="4"/>
        <v>//</v>
      </c>
      <c r="S30" s="377" t="e">
        <f t="shared" si="0"/>
        <v>#VALUE!</v>
      </c>
      <c r="T30" s="342" t="e">
        <f t="shared" si="3"/>
        <v>#VALUE!</v>
      </c>
    </row>
    <row r="31" spans="1:20" ht="20.100000000000001" customHeight="1">
      <c r="A31" s="411"/>
      <c r="B31" s="224">
        <v>14</v>
      </c>
      <c r="C31" s="227"/>
      <c r="D31" s="71"/>
      <c r="E31" s="72"/>
      <c r="F31" s="71"/>
      <c r="G31" s="79"/>
      <c r="H31" s="223"/>
      <c r="I31" s="210"/>
      <c r="J31" s="211"/>
      <c r="K31" s="212"/>
      <c r="L31" s="244"/>
      <c r="M31" s="387"/>
      <c r="P31" s="357" t="str">
        <f t="shared" si="1"/>
        <v xml:space="preserve"> </v>
      </c>
      <c r="Q31" s="103" t="str">
        <f t="shared" si="2"/>
        <v xml:space="preserve"> </v>
      </c>
      <c r="R31" s="372" t="str">
        <f t="shared" si="4"/>
        <v>//</v>
      </c>
      <c r="S31" s="377" t="e">
        <f t="shared" si="0"/>
        <v>#VALUE!</v>
      </c>
      <c r="T31" s="342" t="e">
        <f t="shared" si="3"/>
        <v>#VALUE!</v>
      </c>
    </row>
    <row r="32" spans="1:20" ht="20.100000000000001" customHeight="1">
      <c r="A32" s="411"/>
      <c r="B32" s="224">
        <v>15</v>
      </c>
      <c r="C32" s="227"/>
      <c r="D32" s="71"/>
      <c r="E32" s="72"/>
      <c r="F32" s="71"/>
      <c r="G32" s="79"/>
      <c r="H32" s="223"/>
      <c r="I32" s="210"/>
      <c r="J32" s="211"/>
      <c r="K32" s="212"/>
      <c r="L32" s="244"/>
      <c r="M32" s="387"/>
      <c r="P32" s="357" t="str">
        <f t="shared" si="1"/>
        <v xml:space="preserve"> </v>
      </c>
      <c r="Q32" s="103" t="str">
        <f t="shared" si="2"/>
        <v xml:space="preserve"> </v>
      </c>
      <c r="R32" s="372" t="str">
        <f t="shared" si="4"/>
        <v>//</v>
      </c>
      <c r="S32" s="377" t="e">
        <f t="shared" si="0"/>
        <v>#VALUE!</v>
      </c>
      <c r="T32" s="342" t="e">
        <f t="shared" si="3"/>
        <v>#VALUE!</v>
      </c>
    </row>
    <row r="33" spans="1:20" ht="20.100000000000001" customHeight="1">
      <c r="A33" s="411"/>
      <c r="B33" s="224">
        <v>16</v>
      </c>
      <c r="C33" s="227"/>
      <c r="D33" s="71"/>
      <c r="E33" s="72"/>
      <c r="F33" s="71"/>
      <c r="G33" s="79"/>
      <c r="H33" s="223"/>
      <c r="I33" s="210"/>
      <c r="J33" s="211"/>
      <c r="K33" s="212"/>
      <c r="L33" s="244"/>
      <c r="M33" s="387"/>
      <c r="P33" s="357" t="str">
        <f t="shared" si="1"/>
        <v xml:space="preserve"> </v>
      </c>
      <c r="Q33" s="103" t="str">
        <f t="shared" si="2"/>
        <v xml:space="preserve"> </v>
      </c>
      <c r="R33" s="372" t="str">
        <f t="shared" si="4"/>
        <v>//</v>
      </c>
      <c r="S33" s="377" t="e">
        <f t="shared" si="0"/>
        <v>#VALUE!</v>
      </c>
      <c r="T33" s="342" t="e">
        <f t="shared" si="3"/>
        <v>#VALUE!</v>
      </c>
    </row>
    <row r="34" spans="1:20" ht="20.100000000000001" customHeight="1">
      <c r="A34" s="411"/>
      <c r="B34" s="224">
        <v>17</v>
      </c>
      <c r="C34" s="227"/>
      <c r="D34" s="71"/>
      <c r="E34" s="72"/>
      <c r="F34" s="71"/>
      <c r="G34" s="79"/>
      <c r="H34" s="223"/>
      <c r="I34" s="210"/>
      <c r="J34" s="211"/>
      <c r="K34" s="212"/>
      <c r="L34" s="244"/>
      <c r="M34" s="387"/>
      <c r="P34" s="357" t="str">
        <f t="shared" si="1"/>
        <v xml:space="preserve"> </v>
      </c>
      <c r="Q34" s="103" t="str">
        <f t="shared" si="2"/>
        <v xml:space="preserve"> </v>
      </c>
      <c r="R34" s="372" t="str">
        <f t="shared" si="4"/>
        <v>//</v>
      </c>
      <c r="S34" s="377" t="e">
        <f t="shared" si="0"/>
        <v>#VALUE!</v>
      </c>
      <c r="T34" s="342" t="e">
        <f t="shared" si="3"/>
        <v>#VALUE!</v>
      </c>
    </row>
    <row r="35" spans="1:20" ht="20.100000000000001" customHeight="1">
      <c r="A35" s="411"/>
      <c r="B35" s="224">
        <v>18</v>
      </c>
      <c r="C35" s="227"/>
      <c r="D35" s="71"/>
      <c r="E35" s="72"/>
      <c r="F35" s="71"/>
      <c r="G35" s="79"/>
      <c r="H35" s="223"/>
      <c r="I35" s="210"/>
      <c r="J35" s="211"/>
      <c r="K35" s="212"/>
      <c r="L35" s="244"/>
      <c r="M35" s="387"/>
      <c r="P35" s="357" t="str">
        <f t="shared" si="1"/>
        <v xml:space="preserve"> </v>
      </c>
      <c r="Q35" s="103" t="str">
        <f t="shared" si="2"/>
        <v xml:space="preserve"> </v>
      </c>
      <c r="R35" s="372" t="str">
        <f t="shared" si="4"/>
        <v>//</v>
      </c>
      <c r="S35" s="377" t="e">
        <f t="shared" si="0"/>
        <v>#VALUE!</v>
      </c>
      <c r="T35" s="342" t="e">
        <f t="shared" si="3"/>
        <v>#VALUE!</v>
      </c>
    </row>
    <row r="36" spans="1:20" ht="20.100000000000001" customHeight="1">
      <c r="A36" s="411"/>
      <c r="B36" s="224">
        <v>19</v>
      </c>
      <c r="C36" s="227"/>
      <c r="D36" s="71"/>
      <c r="E36" s="72"/>
      <c r="F36" s="71"/>
      <c r="G36" s="79"/>
      <c r="H36" s="223"/>
      <c r="I36" s="210"/>
      <c r="J36" s="211"/>
      <c r="K36" s="212"/>
      <c r="L36" s="244"/>
      <c r="M36" s="387"/>
      <c r="P36" s="357" t="str">
        <f t="shared" si="1"/>
        <v xml:space="preserve"> </v>
      </c>
      <c r="Q36" s="103" t="str">
        <f t="shared" si="2"/>
        <v xml:space="preserve"> </v>
      </c>
      <c r="R36" s="372" t="str">
        <f t="shared" si="4"/>
        <v>//</v>
      </c>
      <c r="S36" s="377" t="e">
        <f t="shared" si="0"/>
        <v>#VALUE!</v>
      </c>
      <c r="T36" s="342" t="e">
        <f t="shared" si="3"/>
        <v>#VALUE!</v>
      </c>
    </row>
    <row r="37" spans="1:20" ht="20.100000000000001" customHeight="1">
      <c r="A37" s="411"/>
      <c r="B37" s="224">
        <v>20</v>
      </c>
      <c r="C37" s="227"/>
      <c r="D37" s="71"/>
      <c r="E37" s="72"/>
      <c r="F37" s="71"/>
      <c r="G37" s="79"/>
      <c r="H37" s="223"/>
      <c r="I37" s="210"/>
      <c r="J37" s="211"/>
      <c r="K37" s="212"/>
      <c r="L37" s="244"/>
      <c r="M37" s="387"/>
      <c r="P37" s="357" t="str">
        <f t="shared" si="1"/>
        <v xml:space="preserve"> </v>
      </c>
      <c r="Q37" s="103" t="str">
        <f t="shared" si="2"/>
        <v xml:space="preserve"> </v>
      </c>
      <c r="R37" s="372" t="str">
        <f t="shared" si="4"/>
        <v>//</v>
      </c>
      <c r="S37" s="377" t="e">
        <f t="shared" si="0"/>
        <v>#VALUE!</v>
      </c>
      <c r="T37" s="342" t="e">
        <f t="shared" si="3"/>
        <v>#VALUE!</v>
      </c>
    </row>
    <row r="38" spans="1:20" ht="20.100000000000001" customHeight="1">
      <c r="A38" s="411"/>
      <c r="B38" s="224">
        <v>21</v>
      </c>
      <c r="C38" s="227"/>
      <c r="D38" s="71"/>
      <c r="E38" s="72"/>
      <c r="F38" s="71"/>
      <c r="G38" s="79"/>
      <c r="H38" s="223"/>
      <c r="I38" s="210"/>
      <c r="J38" s="211"/>
      <c r="K38" s="212"/>
      <c r="L38" s="244"/>
      <c r="M38" s="387"/>
      <c r="P38" s="357" t="str">
        <f t="shared" si="1"/>
        <v xml:space="preserve"> </v>
      </c>
      <c r="Q38" s="103" t="str">
        <f t="shared" si="2"/>
        <v xml:space="preserve"> </v>
      </c>
      <c r="R38" s="372" t="str">
        <f t="shared" si="4"/>
        <v>//</v>
      </c>
      <c r="S38" s="377" t="e">
        <f t="shared" si="0"/>
        <v>#VALUE!</v>
      </c>
      <c r="T38" s="342" t="e">
        <f t="shared" si="3"/>
        <v>#VALUE!</v>
      </c>
    </row>
    <row r="39" spans="1:20" ht="20.100000000000001" customHeight="1">
      <c r="A39" s="411"/>
      <c r="B39" s="224">
        <v>22</v>
      </c>
      <c r="C39" s="227"/>
      <c r="D39" s="71"/>
      <c r="E39" s="72"/>
      <c r="F39" s="71"/>
      <c r="G39" s="79"/>
      <c r="H39" s="223"/>
      <c r="I39" s="210"/>
      <c r="J39" s="211"/>
      <c r="K39" s="212"/>
      <c r="L39" s="244"/>
      <c r="M39" s="387"/>
      <c r="P39" s="357" t="str">
        <f t="shared" si="1"/>
        <v xml:space="preserve"> </v>
      </c>
      <c r="Q39" s="103" t="str">
        <f t="shared" si="2"/>
        <v xml:space="preserve"> </v>
      </c>
      <c r="R39" s="372" t="str">
        <f t="shared" si="4"/>
        <v>//</v>
      </c>
      <c r="S39" s="377" t="e">
        <f t="shared" si="0"/>
        <v>#VALUE!</v>
      </c>
      <c r="T39" s="342" t="e">
        <f t="shared" si="3"/>
        <v>#VALUE!</v>
      </c>
    </row>
    <row r="40" spans="1:20" ht="20.100000000000001" customHeight="1">
      <c r="A40" s="411"/>
      <c r="B40" s="224">
        <v>23</v>
      </c>
      <c r="C40" s="227"/>
      <c r="D40" s="71"/>
      <c r="E40" s="72"/>
      <c r="F40" s="71"/>
      <c r="G40" s="79"/>
      <c r="H40" s="223"/>
      <c r="I40" s="210"/>
      <c r="J40" s="211"/>
      <c r="K40" s="212"/>
      <c r="L40" s="244"/>
      <c r="M40" s="387"/>
      <c r="P40" s="357" t="str">
        <f t="shared" si="1"/>
        <v xml:space="preserve"> </v>
      </c>
      <c r="Q40" s="103" t="str">
        <f t="shared" si="2"/>
        <v xml:space="preserve"> </v>
      </c>
      <c r="R40" s="372" t="str">
        <f t="shared" si="4"/>
        <v>//</v>
      </c>
      <c r="S40" s="377" t="e">
        <f t="shared" si="0"/>
        <v>#VALUE!</v>
      </c>
      <c r="T40" s="342" t="e">
        <f t="shared" si="3"/>
        <v>#VALUE!</v>
      </c>
    </row>
    <row r="41" spans="1:20" ht="20.100000000000001" customHeight="1">
      <c r="A41" s="411"/>
      <c r="B41" s="224">
        <v>24</v>
      </c>
      <c r="C41" s="227"/>
      <c r="D41" s="71"/>
      <c r="E41" s="72"/>
      <c r="F41" s="71"/>
      <c r="G41" s="79"/>
      <c r="H41" s="223"/>
      <c r="I41" s="210"/>
      <c r="J41" s="211"/>
      <c r="K41" s="212"/>
      <c r="L41" s="244"/>
      <c r="M41" s="387"/>
      <c r="P41" s="357" t="str">
        <f t="shared" si="1"/>
        <v xml:space="preserve"> </v>
      </c>
      <c r="Q41" s="103" t="str">
        <f t="shared" si="2"/>
        <v xml:space="preserve"> </v>
      </c>
      <c r="R41" s="372" t="str">
        <f t="shared" si="4"/>
        <v>//</v>
      </c>
      <c r="S41" s="377" t="e">
        <f t="shared" si="0"/>
        <v>#VALUE!</v>
      </c>
      <c r="T41" s="342" t="e">
        <f t="shared" si="3"/>
        <v>#VALUE!</v>
      </c>
    </row>
    <row r="42" spans="1:20" ht="20.100000000000001" customHeight="1" thickBot="1">
      <c r="A42" s="412"/>
      <c r="B42" s="13">
        <v>25</v>
      </c>
      <c r="C42" s="228"/>
      <c r="D42" s="229"/>
      <c r="E42" s="230"/>
      <c r="F42" s="229"/>
      <c r="G42" s="231"/>
      <c r="H42" s="232"/>
      <c r="I42" s="233"/>
      <c r="J42" s="234"/>
      <c r="K42" s="235"/>
      <c r="L42" s="382"/>
      <c r="M42" s="388"/>
      <c r="P42" s="358" t="str">
        <f t="shared" si="1"/>
        <v xml:space="preserve"> </v>
      </c>
      <c r="Q42" s="104" t="str">
        <f t="shared" si="2"/>
        <v xml:space="preserve"> </v>
      </c>
      <c r="R42" s="373" t="str">
        <f t="shared" si="4"/>
        <v>//</v>
      </c>
      <c r="S42" s="378" t="e">
        <f t="shared" si="0"/>
        <v>#VALUE!</v>
      </c>
      <c r="T42" s="342" t="e">
        <f t="shared" si="3"/>
        <v>#VALUE!</v>
      </c>
    </row>
    <row r="43" spans="1:20" ht="14.25" thickBot="1"/>
    <row r="44" spans="1:20" ht="20.100000000000001" customHeight="1">
      <c r="A44" s="410" t="s">
        <v>36</v>
      </c>
      <c r="B44" s="472"/>
      <c r="C44" s="473"/>
      <c r="D44" s="474"/>
      <c r="E44" s="4" t="s">
        <v>106</v>
      </c>
    </row>
    <row r="45" spans="1:20" ht="20.100000000000001" customHeight="1" thickBot="1">
      <c r="A45" s="8" t="s">
        <v>37</v>
      </c>
      <c r="B45" s="13" t="s">
        <v>22</v>
      </c>
      <c r="C45" s="412" t="str">
        <f>①日ソ登録選手入力!C8&amp;""</f>
        <v/>
      </c>
      <c r="D45" s="475"/>
      <c r="E45" s="4"/>
    </row>
    <row r="46" spans="1:20" ht="20.100000000000001" customHeight="1">
      <c r="A46" s="410" t="s">
        <v>87</v>
      </c>
      <c r="B46" s="65" t="s">
        <v>150</v>
      </c>
      <c r="C46" s="114"/>
      <c r="D46" s="30"/>
    </row>
    <row r="47" spans="1:20" ht="20.100000000000001" customHeight="1">
      <c r="A47" s="411"/>
      <c r="B47" s="66" t="s">
        <v>58</v>
      </c>
      <c r="C47" s="115"/>
      <c r="D47" s="81"/>
    </row>
    <row r="48" spans="1:20" ht="20.100000000000001" customHeight="1" thickBot="1">
      <c r="A48" s="411"/>
      <c r="B48" s="67" t="s">
        <v>59</v>
      </c>
      <c r="C48" s="116"/>
      <c r="D48" s="113"/>
    </row>
    <row r="49" spans="1:12" ht="20.100000000000001" customHeight="1" thickBot="1">
      <c r="A49" s="14" t="s">
        <v>88</v>
      </c>
      <c r="B49" s="57"/>
      <c r="C49" s="470"/>
      <c r="D49" s="471"/>
      <c r="E49" s="4"/>
    </row>
    <row r="50" spans="1:12">
      <c r="A50" s="4"/>
      <c r="B50" s="89" t="s">
        <v>120</v>
      </c>
    </row>
    <row r="57" spans="1:12" hidden="1">
      <c r="A57" s="97" t="s">
        <v>17</v>
      </c>
      <c r="B57" s="85" t="s">
        <v>86</v>
      </c>
      <c r="C57" s="97" t="s">
        <v>111</v>
      </c>
      <c r="D57" s="97" t="s">
        <v>112</v>
      </c>
      <c r="E57" s="97" t="s">
        <v>113</v>
      </c>
      <c r="F57" s="97" t="s">
        <v>114</v>
      </c>
      <c r="G57" s="97" t="s">
        <v>115</v>
      </c>
      <c r="H57" s="97" t="s">
        <v>116</v>
      </c>
      <c r="I57" s="97" t="s">
        <v>117</v>
      </c>
      <c r="J57" s="97" t="s">
        <v>118</v>
      </c>
      <c r="K57" s="97" t="s">
        <v>119</v>
      </c>
    </row>
    <row r="58" spans="1:12" hidden="1">
      <c r="A58" s="87">
        <f>①日ソ登録選手入力!C5</f>
        <v>0</v>
      </c>
      <c r="B58" s="87">
        <f>①日ソ登録選手入力!C3</f>
        <v>0</v>
      </c>
      <c r="C58" s="87">
        <f>①日ソ登録選手入力!C9</f>
        <v>0</v>
      </c>
      <c r="D58" s="88">
        <f>①日ソ登録選手入力!C12</f>
        <v>0</v>
      </c>
      <c r="E58" s="88">
        <f>①日ソ登録選手入力!C13</f>
        <v>0</v>
      </c>
      <c r="F58" s="87">
        <f>C8</f>
        <v>0</v>
      </c>
      <c r="G58" s="87">
        <f>C9</f>
        <v>0</v>
      </c>
      <c r="H58" s="88">
        <f>C10</f>
        <v>0</v>
      </c>
      <c r="I58" s="87">
        <f>C11</f>
        <v>0</v>
      </c>
      <c r="J58" s="87">
        <f>C12</f>
        <v>0</v>
      </c>
      <c r="K58" s="88">
        <f>C13</f>
        <v>0</v>
      </c>
      <c r="L58" s="86"/>
    </row>
    <row r="59" spans="1:12" hidden="1"/>
    <row r="60" spans="1:12" hidden="1"/>
    <row r="61" spans="1:12" ht="14.25" hidden="1" thickBot="1"/>
    <row r="62" spans="1:12" ht="14.25" hidden="1" thickBot="1">
      <c r="E62" s="93" t="s">
        <v>256</v>
      </c>
      <c r="F62" s="93" t="s">
        <v>55</v>
      </c>
      <c r="G62" s="93" t="s">
        <v>144</v>
      </c>
      <c r="L62" s="15" t="s">
        <v>43</v>
      </c>
    </row>
    <row r="63" spans="1:12" ht="14.25" hidden="1" thickBot="1">
      <c r="E63" s="93" t="s">
        <v>258</v>
      </c>
      <c r="F63" s="17" t="s">
        <v>57</v>
      </c>
      <c r="G63" s="17" t="s">
        <v>57</v>
      </c>
      <c r="L63" s="18" t="s">
        <v>44</v>
      </c>
    </row>
    <row r="64" spans="1:12" ht="14.25" hidden="1" thickBot="1">
      <c r="E64" s="93" t="s">
        <v>259</v>
      </c>
      <c r="F64" s="19"/>
      <c r="G64" s="19" t="s">
        <v>145</v>
      </c>
      <c r="L64" s="20" t="s">
        <v>45</v>
      </c>
    </row>
    <row r="65" spans="1:17" hidden="1">
      <c r="B65" s="16"/>
      <c r="L65" s="20" t="s">
        <v>46</v>
      </c>
    </row>
    <row r="66" spans="1:17" hidden="1">
      <c r="B66" s="16"/>
      <c r="L66" s="20" t="s">
        <v>47</v>
      </c>
    </row>
    <row r="67" spans="1:17" hidden="1">
      <c r="B67" s="16"/>
      <c r="L67" s="20" t="s">
        <v>48</v>
      </c>
      <c r="M67" s="4" t="s">
        <v>243</v>
      </c>
    </row>
    <row r="68" spans="1:17" ht="14.25" hidden="1" thickBot="1">
      <c r="L68" s="363" t="s">
        <v>253</v>
      </c>
      <c r="M68" s="4" t="s">
        <v>243</v>
      </c>
    </row>
    <row r="69" spans="1:17" hidden="1">
      <c r="L69" s="59" t="s">
        <v>108</v>
      </c>
    </row>
    <row r="70" spans="1:17" hidden="1"/>
    <row r="71" spans="1:17" ht="14.25" hidden="1" thickBot="1">
      <c r="A71" s="2" t="s">
        <v>16</v>
      </c>
      <c r="C71" s="59" t="s">
        <v>234</v>
      </c>
    </row>
    <row r="72" spans="1:17" hidden="1">
      <c r="A72" s="21" t="s">
        <v>248</v>
      </c>
      <c r="B72" s="22"/>
      <c r="C72" s="22"/>
      <c r="D72" s="22"/>
      <c r="E72" s="22"/>
      <c r="F72" s="22"/>
      <c r="G72" s="22"/>
      <c r="H72" s="22"/>
      <c r="I72" s="22"/>
      <c r="J72" s="22"/>
      <c r="K72" s="22"/>
      <c r="L72" s="23"/>
    </row>
    <row r="73" spans="1:17" hidden="1">
      <c r="A73" s="24" t="s">
        <v>249</v>
      </c>
      <c r="B73" s="25"/>
      <c r="C73" s="25"/>
      <c r="D73" s="25"/>
      <c r="E73" s="25"/>
      <c r="F73" s="25"/>
      <c r="G73" s="25"/>
      <c r="H73" s="25"/>
      <c r="I73" s="25"/>
      <c r="J73" s="25"/>
      <c r="K73" s="25"/>
      <c r="L73" s="26"/>
    </row>
    <row r="74" spans="1:17" hidden="1">
      <c r="A74" s="24" t="s">
        <v>251</v>
      </c>
      <c r="B74" s="25"/>
      <c r="C74" s="25"/>
      <c r="D74" s="25"/>
      <c r="E74" s="25"/>
      <c r="F74" s="25"/>
      <c r="G74" s="25"/>
      <c r="H74" s="25"/>
      <c r="I74" s="25"/>
      <c r="J74" s="25"/>
      <c r="K74" s="25"/>
      <c r="L74" s="26"/>
    </row>
    <row r="75" spans="1:17" ht="14.25" hidden="1" thickBot="1">
      <c r="A75" s="27" t="s">
        <v>250</v>
      </c>
      <c r="B75" s="28"/>
      <c r="C75" s="28"/>
      <c r="D75" s="28"/>
      <c r="E75" s="28"/>
      <c r="F75" s="28"/>
      <c r="G75" s="28"/>
      <c r="H75" s="28"/>
      <c r="I75" s="28"/>
      <c r="J75" s="28"/>
      <c r="K75" s="28"/>
      <c r="L75" s="29"/>
    </row>
    <row r="76" spans="1:17" ht="14.25" hidden="1" thickBot="1"/>
    <row r="77" spans="1:17" ht="12.75" hidden="1" customHeight="1">
      <c r="A77" s="2" t="s">
        <v>42</v>
      </c>
      <c r="B77" s="405" t="s">
        <v>86</v>
      </c>
      <c r="C77" s="406"/>
      <c r="D77" s="407"/>
      <c r="G77" s="6" t="s">
        <v>56</v>
      </c>
      <c r="H77" s="6" t="s">
        <v>260</v>
      </c>
      <c r="L77" s="16"/>
      <c r="Q77" s="6" t="s">
        <v>137</v>
      </c>
    </row>
    <row r="78" spans="1:17" hidden="1">
      <c r="B78" s="24" t="s">
        <v>63</v>
      </c>
      <c r="C78" s="25"/>
      <c r="D78" s="26"/>
      <c r="G78" s="63">
        <v>0</v>
      </c>
      <c r="H78" s="63" t="s">
        <v>264</v>
      </c>
      <c r="L78" s="16"/>
      <c r="Q78" s="63" t="s">
        <v>136</v>
      </c>
    </row>
    <row r="79" spans="1:17" hidden="1">
      <c r="B79" s="24" t="s">
        <v>64</v>
      </c>
      <c r="C79" s="25"/>
      <c r="D79" s="26"/>
      <c r="G79" s="61">
        <v>6</v>
      </c>
      <c r="H79" s="61">
        <v>1</v>
      </c>
      <c r="L79" s="16"/>
      <c r="Q79" s="61" t="s">
        <v>123</v>
      </c>
    </row>
    <row r="80" spans="1:17" hidden="1">
      <c r="B80" s="24" t="s">
        <v>65</v>
      </c>
      <c r="C80" s="25"/>
      <c r="D80" s="26"/>
      <c r="G80" s="61">
        <v>7</v>
      </c>
      <c r="H80" s="61">
        <v>2</v>
      </c>
      <c r="L80" s="16"/>
      <c r="Q80" s="61" t="s">
        <v>124</v>
      </c>
    </row>
    <row r="81" spans="2:17" hidden="1">
      <c r="B81" s="24" t="s">
        <v>66</v>
      </c>
      <c r="C81" s="25"/>
      <c r="D81" s="26"/>
      <c r="G81" s="61">
        <v>8</v>
      </c>
      <c r="H81" s="61">
        <v>3</v>
      </c>
      <c r="L81" s="16"/>
      <c r="Q81" s="61" t="s">
        <v>125</v>
      </c>
    </row>
    <row r="82" spans="2:17" hidden="1">
      <c r="B82" s="24" t="s">
        <v>67</v>
      </c>
      <c r="C82" s="25"/>
      <c r="D82" s="26"/>
      <c r="G82" s="61">
        <v>9</v>
      </c>
      <c r="H82" s="61">
        <v>4</v>
      </c>
      <c r="L82" s="16"/>
      <c r="Q82" s="61" t="s">
        <v>126</v>
      </c>
    </row>
    <row r="83" spans="2:17" hidden="1">
      <c r="B83" s="24" t="s">
        <v>68</v>
      </c>
      <c r="C83" s="25"/>
      <c r="D83" s="26"/>
      <c r="G83" s="61">
        <v>10</v>
      </c>
      <c r="H83" s="61">
        <v>5</v>
      </c>
      <c r="L83" s="16"/>
      <c r="Q83" s="61" t="s">
        <v>127</v>
      </c>
    </row>
    <row r="84" spans="2:17" hidden="1">
      <c r="B84" s="24" t="s">
        <v>69</v>
      </c>
      <c r="C84" s="25"/>
      <c r="D84" s="26"/>
      <c r="G84" s="61">
        <v>11</v>
      </c>
      <c r="H84" s="61">
        <v>6</v>
      </c>
      <c r="L84" s="16"/>
      <c r="Q84" s="61" t="s">
        <v>128</v>
      </c>
    </row>
    <row r="85" spans="2:17" hidden="1">
      <c r="B85" s="24" t="s">
        <v>70</v>
      </c>
      <c r="C85" s="25"/>
      <c r="D85" s="26"/>
      <c r="G85" s="64">
        <v>12</v>
      </c>
      <c r="H85" s="64" t="s">
        <v>265</v>
      </c>
      <c r="L85" s="16"/>
      <c r="Q85" s="61" t="s">
        <v>129</v>
      </c>
    </row>
    <row r="86" spans="2:17" hidden="1">
      <c r="B86" s="24" t="s">
        <v>71</v>
      </c>
      <c r="C86" s="25"/>
      <c r="D86" s="26"/>
      <c r="L86" s="16"/>
      <c r="Q86" s="61" t="s">
        <v>130</v>
      </c>
    </row>
    <row r="87" spans="2:17" hidden="1">
      <c r="B87" s="24" t="s">
        <v>72</v>
      </c>
      <c r="C87" s="25"/>
      <c r="D87" s="26"/>
      <c r="L87" s="16"/>
      <c r="Q87" s="61" t="s">
        <v>131</v>
      </c>
    </row>
    <row r="88" spans="2:17" hidden="1">
      <c r="B88" s="24" t="s">
        <v>73</v>
      </c>
      <c r="C88" s="25"/>
      <c r="D88" s="26"/>
      <c r="L88" s="16"/>
      <c r="Q88" s="61" t="s">
        <v>132</v>
      </c>
    </row>
    <row r="89" spans="2:17" hidden="1">
      <c r="B89" s="24" t="s">
        <v>74</v>
      </c>
      <c r="C89" s="25"/>
      <c r="D89" s="26"/>
      <c r="L89" s="16"/>
      <c r="Q89" s="61" t="s">
        <v>133</v>
      </c>
    </row>
    <row r="90" spans="2:17" hidden="1">
      <c r="B90" s="24" t="s">
        <v>75</v>
      </c>
      <c r="C90" s="25"/>
      <c r="D90" s="26"/>
      <c r="L90" s="16"/>
      <c r="Q90" s="61" t="s">
        <v>134</v>
      </c>
    </row>
    <row r="91" spans="2:17" hidden="1">
      <c r="B91" s="24" t="s">
        <v>76</v>
      </c>
      <c r="C91" s="25"/>
      <c r="D91" s="26"/>
      <c r="L91" s="16"/>
      <c r="Q91" s="64" t="s">
        <v>135</v>
      </c>
    </row>
    <row r="92" spans="2:17" hidden="1">
      <c r="B92" s="24" t="s">
        <v>77</v>
      </c>
      <c r="C92" s="25"/>
      <c r="D92" s="26"/>
      <c r="L92" s="16"/>
    </row>
    <row r="93" spans="2:17" hidden="1">
      <c r="B93" s="24" t="s">
        <v>78</v>
      </c>
      <c r="C93" s="25"/>
      <c r="D93" s="26"/>
      <c r="L93" s="16"/>
    </row>
    <row r="94" spans="2:17" hidden="1">
      <c r="B94" s="24" t="s">
        <v>79</v>
      </c>
      <c r="C94" s="25"/>
      <c r="D94" s="26"/>
      <c r="L94" s="16"/>
    </row>
    <row r="95" spans="2:17" hidden="1">
      <c r="B95" s="24" t="s">
        <v>80</v>
      </c>
      <c r="C95" s="25"/>
      <c r="D95" s="26"/>
      <c r="L95" s="16"/>
    </row>
    <row r="96" spans="2:17" hidden="1">
      <c r="B96" s="24" t="s">
        <v>81</v>
      </c>
      <c r="C96" s="25"/>
      <c r="D96" s="26"/>
      <c r="L96" s="16"/>
    </row>
    <row r="97" spans="2:12" hidden="1">
      <c r="B97" s="24" t="s">
        <v>82</v>
      </c>
      <c r="C97" s="25"/>
      <c r="D97" s="26"/>
      <c r="L97" s="16"/>
    </row>
    <row r="98" spans="2:12" hidden="1">
      <c r="B98" s="24" t="s">
        <v>83</v>
      </c>
      <c r="C98" s="25"/>
      <c r="D98" s="26"/>
      <c r="L98" s="16"/>
    </row>
    <row r="99" spans="2:12" hidden="1">
      <c r="B99" s="24" t="s">
        <v>84</v>
      </c>
      <c r="C99" s="25"/>
      <c r="D99" s="26"/>
      <c r="L99" s="16"/>
    </row>
    <row r="100" spans="2:12" hidden="1">
      <c r="B100" s="24" t="s">
        <v>85</v>
      </c>
      <c r="C100" s="25"/>
      <c r="D100" s="26"/>
      <c r="L100" s="16"/>
    </row>
    <row r="101" spans="2:12" ht="14.25" hidden="1" thickBot="1">
      <c r="B101" s="27"/>
      <c r="C101" s="28"/>
      <c r="D101" s="29"/>
      <c r="L101" s="16"/>
    </row>
    <row r="102" spans="2:12">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sheetData>
  <sheetProtection algorithmName="SHA-512" hashValue="EW4+NeZjD1Z+8Q2PCwu9CrRwgyB6yO9Qzpgon050rCI9GnwLh1Qm5Ra4fs/BfMXYMW2H5d/kx7UhhxkdsdHw9Q==" saltValue="q2+4n+v8OuxN/XUeQrH64w==" spinCount="100000" sheet="1" selectLockedCells="1"/>
  <mergeCells count="21">
    <mergeCell ref="B77:D77"/>
    <mergeCell ref="A6:B6"/>
    <mergeCell ref="A11:A13"/>
    <mergeCell ref="A8:A10"/>
    <mergeCell ref="C8:G8"/>
    <mergeCell ref="A46:A48"/>
    <mergeCell ref="C49:D49"/>
    <mergeCell ref="A44:B44"/>
    <mergeCell ref="C44:D44"/>
    <mergeCell ref="A16:A42"/>
    <mergeCell ref="C45:D45"/>
    <mergeCell ref="C1:J1"/>
    <mergeCell ref="C6:L6"/>
    <mergeCell ref="P16:Q16"/>
    <mergeCell ref="H16:J16"/>
    <mergeCell ref="H15:L15"/>
    <mergeCell ref="C13:G13"/>
    <mergeCell ref="C12:G12"/>
    <mergeCell ref="C11:G11"/>
    <mergeCell ref="C10:G10"/>
    <mergeCell ref="C9:G9"/>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M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$E$63:$E$64</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6" xr:uid="{00000000-0002-0000-0000-000005000000}">
      <formula1>$A$72:$A$75</formula1>
    </dataValidation>
    <dataValidation type="list" allowBlank="1" showInputMessage="1" showErrorMessage="1" sqref="C11:G11 C8:G8" xr:uid="{D26157C9-6EEC-47D1-8DA7-168B652C34CC}">
      <formula1>指導者</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topLeftCell="A22" zoomScale="90" zoomScaleNormal="90" workbookViewId="0">
      <selection activeCell="BA1" sqref="BA1"/>
    </sheetView>
  </sheetViews>
  <sheetFormatPr defaultColWidth="9.25" defaultRowHeight="13.5"/>
  <cols>
    <col min="1" max="2" width="2.75" style="122" customWidth="1"/>
    <col min="3" max="3" width="3.5" style="122" customWidth="1"/>
    <col min="4" max="27" width="2.75" style="122" customWidth="1"/>
    <col min="28" max="28" width="3.375" style="122" customWidth="1"/>
    <col min="29" max="55" width="2.75" style="122" customWidth="1"/>
    <col min="56" max="56" width="10.25" style="122" bestFit="1" customWidth="1"/>
    <col min="57" max="16384" width="9.25" style="122"/>
  </cols>
  <sheetData>
    <row r="1" spans="1:58" ht="18.75" customHeight="1" thickTop="1" thickBot="1">
      <c r="A1" s="117"/>
      <c r="B1" s="117"/>
      <c r="C1" s="117"/>
      <c r="D1" s="664" t="s">
        <v>151</v>
      </c>
      <c r="E1" s="664"/>
      <c r="F1" s="118" t="s">
        <v>152</v>
      </c>
      <c r="G1" s="119"/>
      <c r="H1" s="119"/>
      <c r="I1" s="119"/>
      <c r="J1" s="119"/>
      <c r="K1" s="119"/>
      <c r="L1" s="119"/>
      <c r="M1" s="664" t="s">
        <v>153</v>
      </c>
      <c r="N1" s="664"/>
      <c r="O1" s="664"/>
      <c r="P1" s="664"/>
      <c r="Q1" s="664"/>
      <c r="R1" s="664"/>
      <c r="S1" s="664"/>
      <c r="T1" s="119"/>
      <c r="U1" s="664" t="s">
        <v>137</v>
      </c>
      <c r="V1" s="664"/>
      <c r="W1" s="118" t="s">
        <v>154</v>
      </c>
      <c r="X1" s="119"/>
      <c r="Y1" s="119"/>
      <c r="Z1" s="119"/>
      <c r="AA1" s="119"/>
      <c r="AB1" s="120"/>
      <c r="AC1" s="119"/>
      <c r="AD1" s="119"/>
      <c r="AE1" s="119"/>
      <c r="AF1" s="119"/>
      <c r="AG1" s="119"/>
      <c r="AH1" s="119"/>
      <c r="AI1" s="119"/>
      <c r="AJ1" s="118" t="s">
        <v>155</v>
      </c>
      <c r="AK1" s="119"/>
      <c r="AL1" s="119"/>
      <c r="AM1" s="119"/>
      <c r="AN1" s="119"/>
      <c r="AO1" s="119"/>
      <c r="AP1" s="119"/>
      <c r="AQ1" s="119"/>
      <c r="AR1" s="121"/>
      <c r="AS1" s="121"/>
      <c r="AT1" s="117"/>
      <c r="AU1" s="117"/>
      <c r="AV1" s="117"/>
      <c r="AW1" s="117"/>
      <c r="AX1" s="117"/>
      <c r="AY1" s="117"/>
      <c r="AZ1" s="117"/>
      <c r="BA1" s="117"/>
      <c r="BB1" s="117"/>
      <c r="BD1" s="476" t="s">
        <v>225</v>
      </c>
      <c r="BE1" s="477"/>
      <c r="BF1" s="478"/>
    </row>
    <row r="2" spans="1:58" ht="61.5" customHeight="1" thickBot="1">
      <c r="A2" s="117"/>
      <c r="B2" s="117"/>
      <c r="C2" s="773" t="s">
        <v>156</v>
      </c>
      <c r="D2" s="774"/>
      <c r="E2" s="775" t="s">
        <v>157</v>
      </c>
      <c r="F2" s="775"/>
      <c r="G2" s="775"/>
      <c r="H2" s="775"/>
      <c r="I2" s="775"/>
      <c r="J2" s="123" t="s">
        <v>158</v>
      </c>
      <c r="K2" s="124" t="s">
        <v>159</v>
      </c>
      <c r="L2" s="124" t="s">
        <v>160</v>
      </c>
      <c r="M2" s="124" t="s">
        <v>161</v>
      </c>
      <c r="N2" s="124" t="s">
        <v>162</v>
      </c>
      <c r="O2" s="124" t="s">
        <v>163</v>
      </c>
      <c r="P2" s="124" t="s">
        <v>164</v>
      </c>
      <c r="Q2" s="124" t="s">
        <v>165</v>
      </c>
      <c r="R2" s="124" t="s">
        <v>166</v>
      </c>
      <c r="S2" s="124" t="s">
        <v>167</v>
      </c>
      <c r="T2" s="124" t="s">
        <v>168</v>
      </c>
      <c r="U2" s="124" t="s">
        <v>169</v>
      </c>
      <c r="V2" s="124" t="s">
        <v>170</v>
      </c>
      <c r="W2" s="124" t="s">
        <v>171</v>
      </c>
      <c r="X2" s="124" t="s">
        <v>135</v>
      </c>
      <c r="Y2" s="124" t="s">
        <v>134</v>
      </c>
      <c r="Z2" s="124" t="s">
        <v>133</v>
      </c>
      <c r="AA2" s="124" t="s">
        <v>128</v>
      </c>
      <c r="AB2" s="124" t="s">
        <v>129</v>
      </c>
      <c r="AC2" s="124" t="s">
        <v>130</v>
      </c>
      <c r="AD2" s="124" t="s">
        <v>131</v>
      </c>
      <c r="AE2" s="125" t="s">
        <v>132</v>
      </c>
      <c r="AF2" s="776" t="s">
        <v>172</v>
      </c>
      <c r="AG2" s="777"/>
      <c r="AH2" s="777"/>
      <c r="AI2" s="777"/>
      <c r="AJ2" s="777"/>
      <c r="AK2" s="777"/>
      <c r="AL2" s="777"/>
      <c r="AM2" s="777"/>
      <c r="AN2" s="777"/>
      <c r="AO2" s="777"/>
      <c r="AP2" s="777"/>
      <c r="AQ2" s="777"/>
      <c r="AR2" s="777"/>
      <c r="AS2" s="777"/>
      <c r="AT2" s="777"/>
      <c r="AU2" s="777"/>
      <c r="AV2" s="777"/>
      <c r="AW2" s="777"/>
      <c r="AX2" s="777"/>
      <c r="AY2" s="777"/>
      <c r="AZ2" s="778"/>
    </row>
    <row r="3" spans="1:58" ht="27" customHeight="1" thickBot="1">
      <c r="A3" s="121"/>
      <c r="B3" s="121"/>
      <c r="C3" s="782" t="s">
        <v>17</v>
      </c>
      <c r="D3" s="783"/>
      <c r="E3" s="784" t="str">
        <f>①日ソ登録選手入力!C$5&amp;""</f>
        <v/>
      </c>
      <c r="F3" s="784"/>
      <c r="G3" s="784"/>
      <c r="H3" s="784"/>
      <c r="I3" s="784"/>
      <c r="J3" s="784"/>
      <c r="K3" s="784"/>
      <c r="L3" s="784"/>
      <c r="M3" s="784"/>
      <c r="N3" s="784"/>
      <c r="O3" s="784"/>
      <c r="P3" s="784"/>
      <c r="Q3" s="784"/>
      <c r="R3" s="784"/>
      <c r="S3" s="784"/>
      <c r="T3" s="784"/>
      <c r="U3" s="784"/>
      <c r="V3" s="785" t="s">
        <v>173</v>
      </c>
      <c r="W3" s="785"/>
      <c r="X3" s="785"/>
      <c r="Y3" s="785"/>
      <c r="Z3" s="785"/>
      <c r="AA3" s="785"/>
      <c r="AB3" s="126" t="s">
        <v>174</v>
      </c>
      <c r="AC3" s="126" t="str">
        <f>COUNTA(①日ソ登録選手入力!$D$33:$D$79,①日ソ登録選手入力!$D$17:$D$19)&amp;""</f>
        <v>0</v>
      </c>
      <c r="AD3" s="126" t="s">
        <v>175</v>
      </c>
      <c r="AE3" s="127"/>
      <c r="AF3" s="779"/>
      <c r="AG3" s="780"/>
      <c r="AH3" s="780"/>
      <c r="AI3" s="780"/>
      <c r="AJ3" s="780"/>
      <c r="AK3" s="780"/>
      <c r="AL3" s="780"/>
      <c r="AM3" s="780"/>
      <c r="AN3" s="780"/>
      <c r="AO3" s="780"/>
      <c r="AP3" s="780"/>
      <c r="AQ3" s="780"/>
      <c r="AR3" s="780"/>
      <c r="AS3" s="780"/>
      <c r="AT3" s="780"/>
      <c r="AU3" s="780"/>
      <c r="AV3" s="780"/>
      <c r="AW3" s="780"/>
      <c r="AX3" s="780"/>
      <c r="AY3" s="780"/>
      <c r="AZ3" s="781"/>
    </row>
    <row r="4" spans="1:58" ht="27" customHeight="1">
      <c r="A4" s="121"/>
      <c r="B4" s="121"/>
      <c r="C4" s="764" t="s">
        <v>176</v>
      </c>
      <c r="D4" s="765"/>
      <c r="E4" s="766" t="str">
        <f>①日ソ登録選手入力!C$6&amp;""</f>
        <v/>
      </c>
      <c r="F4" s="767"/>
      <c r="G4" s="768"/>
      <c r="H4" s="769" t="str">
        <f>①日ソ登録選手入力!C$7&amp;""</f>
        <v/>
      </c>
      <c r="I4" s="769"/>
      <c r="J4" s="769"/>
      <c r="K4" s="769"/>
      <c r="L4" s="769"/>
      <c r="M4" s="769"/>
      <c r="N4" s="769"/>
      <c r="O4" s="769"/>
      <c r="P4" s="769"/>
      <c r="Q4" s="769"/>
      <c r="R4" s="769"/>
      <c r="S4" s="769"/>
      <c r="T4" s="769"/>
      <c r="U4" s="769"/>
      <c r="V4" s="769"/>
      <c r="W4" s="769"/>
      <c r="X4" s="769"/>
      <c r="Y4" s="769"/>
      <c r="Z4" s="769"/>
      <c r="AA4" s="770"/>
      <c r="AB4" s="128" t="s">
        <v>33</v>
      </c>
      <c r="AC4" s="756" t="s">
        <v>177</v>
      </c>
      <c r="AD4" s="756"/>
      <c r="AE4" s="756"/>
      <c r="AF4" s="756"/>
      <c r="AG4" s="756"/>
      <c r="AH4" s="756"/>
      <c r="AI4" s="756" t="s">
        <v>178</v>
      </c>
      <c r="AJ4" s="756"/>
      <c r="AK4" s="756"/>
      <c r="AL4" s="771" t="s">
        <v>179</v>
      </c>
      <c r="AM4" s="772"/>
      <c r="AN4" s="772"/>
      <c r="AO4" s="772"/>
      <c r="AP4" s="756" t="s">
        <v>180</v>
      </c>
      <c r="AQ4" s="756"/>
      <c r="AR4" s="756"/>
      <c r="AS4" s="756"/>
      <c r="AT4" s="756"/>
      <c r="AU4" s="756"/>
      <c r="AV4" s="756"/>
      <c r="AW4" s="756"/>
      <c r="AX4" s="756" t="s">
        <v>181</v>
      </c>
      <c r="AY4" s="756"/>
      <c r="AZ4" s="757"/>
    </row>
    <row r="5" spans="1:58" ht="27" customHeight="1">
      <c r="A5" s="121"/>
      <c r="B5" s="121"/>
      <c r="C5" s="758" t="s">
        <v>182</v>
      </c>
      <c r="D5" s="759"/>
      <c r="E5" s="760" t="str">
        <f>①日ソ登録選手入力!C$10&amp;""</f>
        <v/>
      </c>
      <c r="F5" s="761"/>
      <c r="G5" s="762"/>
      <c r="H5" s="763" t="str">
        <f>①日ソ登録選手入力!C$11&amp;""</f>
        <v/>
      </c>
      <c r="I5" s="763"/>
      <c r="J5" s="763"/>
      <c r="K5" s="763"/>
      <c r="L5" s="763"/>
      <c r="M5" s="763"/>
      <c r="N5" s="763"/>
      <c r="O5" s="763"/>
      <c r="P5" s="763"/>
      <c r="Q5" s="763"/>
      <c r="R5" s="763"/>
      <c r="S5" s="763"/>
      <c r="T5" s="763"/>
      <c r="U5" s="763"/>
      <c r="V5" s="763"/>
      <c r="W5" s="763"/>
      <c r="X5" s="763"/>
      <c r="Y5" s="763"/>
      <c r="Z5" s="763"/>
      <c r="AA5" s="763"/>
      <c r="AB5" s="176" t="str">
        <f>①日ソ登録選手入力!C$42&amp;""</f>
        <v/>
      </c>
      <c r="AC5" s="721" t="str">
        <f>①日ソ登録選手入力!O$42&amp;""</f>
        <v>　</v>
      </c>
      <c r="AD5" s="722"/>
      <c r="AE5" s="722"/>
      <c r="AF5" s="722"/>
      <c r="AG5" s="722"/>
      <c r="AH5" s="723"/>
      <c r="AI5" s="724" t="str">
        <f>IF(①日ソ登録選手入力!J$42="","",①日ソ登録選手入力!Q$42)</f>
        <v/>
      </c>
      <c r="AJ5" s="724"/>
      <c r="AK5" s="724"/>
      <c r="AL5" s="730" t="str">
        <f>①日ソ登録選手入力!K$42&amp;""</f>
        <v/>
      </c>
      <c r="AM5" s="730"/>
      <c r="AN5" s="730"/>
      <c r="AO5" s="730"/>
      <c r="AP5" s="728" t="str">
        <f>①日ソ登録選手入力!L$42&amp;""</f>
        <v/>
      </c>
      <c r="AQ5" s="728"/>
      <c r="AR5" s="728"/>
      <c r="AS5" s="728"/>
      <c r="AT5" s="728"/>
      <c r="AU5" s="728"/>
      <c r="AV5" s="728"/>
      <c r="AW5" s="728"/>
      <c r="AX5" s="689"/>
      <c r="AY5" s="690"/>
      <c r="AZ5" s="691"/>
    </row>
    <row r="6" spans="1:58" ht="27" customHeight="1">
      <c r="A6" s="121"/>
      <c r="B6" s="121"/>
      <c r="C6" s="749" t="s">
        <v>183</v>
      </c>
      <c r="D6" s="750"/>
      <c r="E6" s="751" t="str">
        <f>①日ソ登録選手入力!C$9&amp;""</f>
        <v/>
      </c>
      <c r="F6" s="752"/>
      <c r="G6" s="752"/>
      <c r="H6" s="752"/>
      <c r="I6" s="752"/>
      <c r="J6" s="752"/>
      <c r="K6" s="752"/>
      <c r="L6" s="752"/>
      <c r="M6" s="752"/>
      <c r="N6" s="752"/>
      <c r="O6" s="753"/>
      <c r="P6" s="754" t="s">
        <v>25</v>
      </c>
      <c r="Q6" s="754"/>
      <c r="R6" s="731" t="str">
        <f>①日ソ登録選手入力!C$12&amp;""</f>
        <v/>
      </c>
      <c r="S6" s="731"/>
      <c r="T6" s="731"/>
      <c r="U6" s="731"/>
      <c r="V6" s="731"/>
      <c r="W6" s="731"/>
      <c r="X6" s="731"/>
      <c r="Y6" s="731"/>
      <c r="Z6" s="731"/>
      <c r="AA6" s="755"/>
      <c r="AB6" s="176" t="str">
        <f>①日ソ登録選手入力!C$43&amp;""</f>
        <v/>
      </c>
      <c r="AC6" s="721" t="str">
        <f>①日ソ登録選手入力!O$43&amp;""</f>
        <v>　</v>
      </c>
      <c r="AD6" s="722"/>
      <c r="AE6" s="722"/>
      <c r="AF6" s="722"/>
      <c r="AG6" s="722"/>
      <c r="AH6" s="723"/>
      <c r="AI6" s="724" t="str">
        <f>IF(①日ソ登録選手入力!J$43="","",①日ソ登録選手入力!Q$43)</f>
        <v/>
      </c>
      <c r="AJ6" s="724"/>
      <c r="AK6" s="724"/>
      <c r="AL6" s="730" t="str">
        <f>①日ソ登録選手入力!K$43&amp;""</f>
        <v/>
      </c>
      <c r="AM6" s="730"/>
      <c r="AN6" s="730"/>
      <c r="AO6" s="730"/>
      <c r="AP6" s="728" t="str">
        <f>①日ソ登録選手入力!L$43&amp;""</f>
        <v/>
      </c>
      <c r="AQ6" s="728"/>
      <c r="AR6" s="728"/>
      <c r="AS6" s="728"/>
      <c r="AT6" s="728"/>
      <c r="AU6" s="728"/>
      <c r="AV6" s="728"/>
      <c r="AW6" s="728"/>
      <c r="AX6" s="689"/>
      <c r="AY6" s="690"/>
      <c r="AZ6" s="691"/>
    </row>
    <row r="7" spans="1:58" ht="27" customHeight="1" thickBot="1">
      <c r="A7" s="121"/>
      <c r="B7" s="121"/>
      <c r="C7" s="742" t="s">
        <v>184</v>
      </c>
      <c r="D7" s="743"/>
      <c r="E7" s="744" t="str">
        <f>①日ソ登録選手入力!C$8&amp;""</f>
        <v/>
      </c>
      <c r="F7" s="744"/>
      <c r="G7" s="744"/>
      <c r="H7" s="744"/>
      <c r="I7" s="744"/>
      <c r="J7" s="744"/>
      <c r="K7" s="744"/>
      <c r="L7" s="744"/>
      <c r="M7" s="744"/>
      <c r="N7" s="744"/>
      <c r="O7" s="744"/>
      <c r="P7" s="745" t="s">
        <v>185</v>
      </c>
      <c r="Q7" s="743"/>
      <c r="R7" s="746" t="str">
        <f>①日ソ登録選手入力!O$20&amp;""</f>
        <v xml:space="preserve"> </v>
      </c>
      <c r="S7" s="747"/>
      <c r="T7" s="747"/>
      <c r="U7" s="747"/>
      <c r="V7" s="747"/>
      <c r="W7" s="747"/>
      <c r="X7" s="747"/>
      <c r="Y7" s="747"/>
      <c r="Z7" s="747"/>
      <c r="AA7" s="748"/>
      <c r="AB7" s="176" t="str">
        <f>①日ソ登録選手入力!C$44&amp;""</f>
        <v/>
      </c>
      <c r="AC7" s="721" t="str">
        <f>①日ソ登録選手入力!O$44&amp;""</f>
        <v>　</v>
      </c>
      <c r="AD7" s="722"/>
      <c r="AE7" s="722"/>
      <c r="AF7" s="722"/>
      <c r="AG7" s="722"/>
      <c r="AH7" s="723"/>
      <c r="AI7" s="724" t="str">
        <f>IF(①日ソ登録選手入力!J$44="","",①日ソ登録選手入力!Q$44)</f>
        <v/>
      </c>
      <c r="AJ7" s="724"/>
      <c r="AK7" s="724"/>
      <c r="AL7" s="730" t="str">
        <f>①日ソ登録選手入力!K$44&amp;""</f>
        <v/>
      </c>
      <c r="AM7" s="730"/>
      <c r="AN7" s="730"/>
      <c r="AO7" s="730"/>
      <c r="AP7" s="728" t="str">
        <f>①日ソ登録選手入力!L$44&amp;""</f>
        <v/>
      </c>
      <c r="AQ7" s="728"/>
      <c r="AR7" s="728"/>
      <c r="AS7" s="728"/>
      <c r="AT7" s="728"/>
      <c r="AU7" s="728"/>
      <c r="AV7" s="728"/>
      <c r="AW7" s="728"/>
      <c r="AX7" s="689"/>
      <c r="AY7" s="690"/>
      <c r="AZ7" s="691"/>
    </row>
    <row r="8" spans="1:58" ht="27" customHeight="1">
      <c r="A8" s="121"/>
      <c r="B8" s="121"/>
      <c r="C8" s="184" t="s">
        <v>33</v>
      </c>
      <c r="D8" s="738" t="s">
        <v>177</v>
      </c>
      <c r="E8" s="738"/>
      <c r="F8" s="738"/>
      <c r="G8" s="738"/>
      <c r="H8" s="738"/>
      <c r="I8" s="738"/>
      <c r="J8" s="738" t="s">
        <v>178</v>
      </c>
      <c r="K8" s="738"/>
      <c r="L8" s="738"/>
      <c r="M8" s="739" t="s">
        <v>179</v>
      </c>
      <c r="N8" s="740"/>
      <c r="O8" s="740"/>
      <c r="P8" s="740"/>
      <c r="Q8" s="738" t="s">
        <v>186</v>
      </c>
      <c r="R8" s="738"/>
      <c r="S8" s="738"/>
      <c r="T8" s="738"/>
      <c r="U8" s="738"/>
      <c r="V8" s="738"/>
      <c r="W8" s="738"/>
      <c r="X8" s="738"/>
      <c r="Y8" s="738" t="s">
        <v>181</v>
      </c>
      <c r="Z8" s="738"/>
      <c r="AA8" s="741"/>
      <c r="AB8" s="176" t="str">
        <f>①日ソ登録選手入力!C$45&amp;""</f>
        <v/>
      </c>
      <c r="AC8" s="721" t="str">
        <f>①日ソ登録選手入力!O$45&amp;""</f>
        <v>　</v>
      </c>
      <c r="AD8" s="722"/>
      <c r="AE8" s="722"/>
      <c r="AF8" s="722"/>
      <c r="AG8" s="722"/>
      <c r="AH8" s="723"/>
      <c r="AI8" s="724" t="str">
        <f>IF(①日ソ登録選手入力!J$45="","",①日ソ登録選手入力!Q$45)</f>
        <v/>
      </c>
      <c r="AJ8" s="724"/>
      <c r="AK8" s="724"/>
      <c r="AL8" s="730" t="str">
        <f>①日ソ登録選手入力!K$45&amp;""</f>
        <v/>
      </c>
      <c r="AM8" s="730"/>
      <c r="AN8" s="730"/>
      <c r="AO8" s="730"/>
      <c r="AP8" s="728" t="str">
        <f>①日ソ登録選手入力!L$45&amp;""</f>
        <v/>
      </c>
      <c r="AQ8" s="728"/>
      <c r="AR8" s="728"/>
      <c r="AS8" s="728"/>
      <c r="AT8" s="728"/>
      <c r="AU8" s="728"/>
      <c r="AV8" s="728"/>
      <c r="AW8" s="728"/>
      <c r="AX8" s="689"/>
      <c r="AY8" s="690"/>
      <c r="AZ8" s="691"/>
    </row>
    <row r="9" spans="1:58" ht="27" customHeight="1">
      <c r="A9" s="736" t="s">
        <v>94</v>
      </c>
      <c r="B9" s="737"/>
      <c r="C9" s="173" t="str">
        <f>①日ソ登録選手入力!C$17&amp;""</f>
        <v>30</v>
      </c>
      <c r="D9" s="721" t="str">
        <f>①日ソ登録選手入力!O$17&amp;""</f>
        <v xml:space="preserve"> </v>
      </c>
      <c r="E9" s="722"/>
      <c r="F9" s="722"/>
      <c r="G9" s="722"/>
      <c r="H9" s="722"/>
      <c r="I9" s="723"/>
      <c r="J9" s="733" t="str">
        <f>IF(①日ソ登録選手入力!J$17="","",①日ソ登録選手入力!Q$17)</f>
        <v/>
      </c>
      <c r="K9" s="734"/>
      <c r="L9" s="735"/>
      <c r="M9" s="730" t="str">
        <f>①日ソ登録選手入力!K$17&amp;""</f>
        <v/>
      </c>
      <c r="N9" s="730"/>
      <c r="O9" s="730"/>
      <c r="P9" s="730"/>
      <c r="Q9" s="728" t="str">
        <f>①日ソ登録選手入力!L$17&amp;""</f>
        <v/>
      </c>
      <c r="R9" s="728"/>
      <c r="S9" s="728"/>
      <c r="T9" s="728"/>
      <c r="U9" s="728"/>
      <c r="V9" s="728"/>
      <c r="W9" s="728"/>
      <c r="X9" s="728"/>
      <c r="Y9" s="689" t="str">
        <f>①日ソ登録選手入力!N$17&amp;""</f>
        <v/>
      </c>
      <c r="Z9" s="690"/>
      <c r="AA9" s="729"/>
      <c r="AB9" s="176" t="str">
        <f>①日ソ登録選手入力!C$46&amp;""</f>
        <v/>
      </c>
      <c r="AC9" s="721" t="str">
        <f>①日ソ登録選手入力!O$46&amp;""</f>
        <v>　</v>
      </c>
      <c r="AD9" s="722"/>
      <c r="AE9" s="722"/>
      <c r="AF9" s="722"/>
      <c r="AG9" s="722"/>
      <c r="AH9" s="723"/>
      <c r="AI9" s="724" t="str">
        <f>IF(①日ソ登録選手入力!J$46="","",①日ソ登録選手入力!Q$46)</f>
        <v/>
      </c>
      <c r="AJ9" s="724"/>
      <c r="AK9" s="724"/>
      <c r="AL9" s="730" t="str">
        <f>①日ソ登録選手入力!K$46&amp;""</f>
        <v/>
      </c>
      <c r="AM9" s="730"/>
      <c r="AN9" s="730"/>
      <c r="AO9" s="730"/>
      <c r="AP9" s="728" t="str">
        <f>①日ソ登録選手入力!L$46&amp;""</f>
        <v/>
      </c>
      <c r="AQ9" s="728"/>
      <c r="AR9" s="728"/>
      <c r="AS9" s="728"/>
      <c r="AT9" s="728"/>
      <c r="AU9" s="728"/>
      <c r="AV9" s="728"/>
      <c r="AW9" s="728"/>
      <c r="AX9" s="689"/>
      <c r="AY9" s="690"/>
      <c r="AZ9" s="691"/>
    </row>
    <row r="10" spans="1:58" ht="27" customHeight="1">
      <c r="A10" s="731" t="s">
        <v>93</v>
      </c>
      <c r="B10" s="732"/>
      <c r="C10" s="173" t="str">
        <f>①日ソ登録選手入力!C$18&amp;""</f>
        <v>31</v>
      </c>
      <c r="D10" s="721" t="str">
        <f>①日ソ登録選手入力!O$18&amp;""</f>
        <v xml:space="preserve"> </v>
      </c>
      <c r="E10" s="722"/>
      <c r="F10" s="722"/>
      <c r="G10" s="722"/>
      <c r="H10" s="722"/>
      <c r="I10" s="723"/>
      <c r="J10" s="733" t="str">
        <f>IF(①日ソ登録選手入力!J$18="","",①日ソ登録選手入力!Q$18)</f>
        <v/>
      </c>
      <c r="K10" s="734"/>
      <c r="L10" s="735"/>
      <c r="M10" s="730" t="str">
        <f>①日ソ登録選手入力!K$18&amp;""</f>
        <v/>
      </c>
      <c r="N10" s="730"/>
      <c r="O10" s="730"/>
      <c r="P10" s="730"/>
      <c r="Q10" s="728" t="str">
        <f>①日ソ登録選手入力!L$18&amp;""</f>
        <v/>
      </c>
      <c r="R10" s="728"/>
      <c r="S10" s="728"/>
      <c r="T10" s="728"/>
      <c r="U10" s="728"/>
      <c r="V10" s="728"/>
      <c r="W10" s="728"/>
      <c r="X10" s="728"/>
      <c r="Y10" s="689" t="str">
        <f>①日ソ登録選手入力!N$18&amp;""</f>
        <v/>
      </c>
      <c r="Z10" s="690"/>
      <c r="AA10" s="729"/>
      <c r="AB10" s="176" t="str">
        <f>①日ソ登録選手入力!C$47&amp;""</f>
        <v/>
      </c>
      <c r="AC10" s="721" t="str">
        <f>①日ソ登録選手入力!O$47&amp;""</f>
        <v>　</v>
      </c>
      <c r="AD10" s="722"/>
      <c r="AE10" s="722"/>
      <c r="AF10" s="722"/>
      <c r="AG10" s="722"/>
      <c r="AH10" s="723"/>
      <c r="AI10" s="724" t="str">
        <f>IF(①日ソ登録選手入力!J$47="","",①日ソ登録選手入力!Q$47)</f>
        <v/>
      </c>
      <c r="AJ10" s="724"/>
      <c r="AK10" s="724"/>
      <c r="AL10" s="730" t="str">
        <f>①日ソ登録選手入力!K$47&amp;""</f>
        <v/>
      </c>
      <c r="AM10" s="730"/>
      <c r="AN10" s="730"/>
      <c r="AO10" s="730"/>
      <c r="AP10" s="728" t="str">
        <f>①日ソ登録選手入力!L$47&amp;""</f>
        <v/>
      </c>
      <c r="AQ10" s="728"/>
      <c r="AR10" s="728"/>
      <c r="AS10" s="728"/>
      <c r="AT10" s="728"/>
      <c r="AU10" s="728"/>
      <c r="AV10" s="728"/>
      <c r="AW10" s="728"/>
      <c r="AX10" s="689"/>
      <c r="AY10" s="690"/>
      <c r="AZ10" s="691"/>
    </row>
    <row r="11" spans="1:58" ht="27" customHeight="1">
      <c r="A11" s="731" t="s">
        <v>93</v>
      </c>
      <c r="B11" s="732"/>
      <c r="C11" s="173" t="str">
        <f>①日ソ登録選手入力!C$19&amp;""</f>
        <v>32</v>
      </c>
      <c r="D11" s="721" t="str">
        <f>①日ソ登録選手入力!O$19&amp;""</f>
        <v xml:space="preserve"> </v>
      </c>
      <c r="E11" s="722"/>
      <c r="F11" s="722"/>
      <c r="G11" s="722"/>
      <c r="H11" s="722"/>
      <c r="I11" s="723"/>
      <c r="J11" s="733" t="str">
        <f>IF(①日ソ登録選手入力!J$19="","",①日ソ登録選手入力!Q$19)</f>
        <v/>
      </c>
      <c r="K11" s="734"/>
      <c r="L11" s="735"/>
      <c r="M11" s="730" t="str">
        <f>①日ソ登録選手入力!K$19&amp;""</f>
        <v/>
      </c>
      <c r="N11" s="730"/>
      <c r="O11" s="730"/>
      <c r="P11" s="730"/>
      <c r="Q11" s="728" t="str">
        <f>①日ソ登録選手入力!L$19&amp;""</f>
        <v/>
      </c>
      <c r="R11" s="728"/>
      <c r="S11" s="728"/>
      <c r="T11" s="728"/>
      <c r="U11" s="728"/>
      <c r="V11" s="728"/>
      <c r="W11" s="728"/>
      <c r="X11" s="728"/>
      <c r="Y11" s="689" t="str">
        <f>①日ソ登録選手入力!N$19&amp;""</f>
        <v/>
      </c>
      <c r="Z11" s="690"/>
      <c r="AA11" s="729"/>
      <c r="AB11" s="176" t="str">
        <f>①日ソ登録選手入力!C$48&amp;""</f>
        <v/>
      </c>
      <c r="AC11" s="721" t="str">
        <f>①日ソ登録選手入力!O$48&amp;""</f>
        <v>　</v>
      </c>
      <c r="AD11" s="722"/>
      <c r="AE11" s="722"/>
      <c r="AF11" s="722"/>
      <c r="AG11" s="722"/>
      <c r="AH11" s="723"/>
      <c r="AI11" s="724" t="str">
        <f>IF(①日ソ登録選手入力!J$48="","",①日ソ登録選手入力!Q$48)</f>
        <v/>
      </c>
      <c r="AJ11" s="724"/>
      <c r="AK11" s="724"/>
      <c r="AL11" s="730" t="str">
        <f>①日ソ登録選手入力!K$48&amp;""</f>
        <v/>
      </c>
      <c r="AM11" s="730"/>
      <c r="AN11" s="730"/>
      <c r="AO11" s="730"/>
      <c r="AP11" s="728" t="str">
        <f>①日ソ登録選手入力!L$48&amp;""</f>
        <v/>
      </c>
      <c r="AQ11" s="728"/>
      <c r="AR11" s="728"/>
      <c r="AS11" s="728"/>
      <c r="AT11" s="728"/>
      <c r="AU11" s="728"/>
      <c r="AV11" s="728"/>
      <c r="AW11" s="728"/>
      <c r="AX11" s="689"/>
      <c r="AY11" s="690"/>
      <c r="AZ11" s="691"/>
    </row>
    <row r="12" spans="1:58" ht="27" customHeight="1">
      <c r="A12" s="736" t="s">
        <v>187</v>
      </c>
      <c r="B12" s="737"/>
      <c r="C12" s="173" t="s">
        <v>188</v>
      </c>
      <c r="D12" s="721" t="str">
        <f>①日ソ登録選手入力!O$33&amp;""</f>
        <v>　</v>
      </c>
      <c r="E12" s="722"/>
      <c r="F12" s="722"/>
      <c r="G12" s="722"/>
      <c r="H12" s="722"/>
      <c r="I12" s="723"/>
      <c r="J12" s="724" t="str">
        <f>IF(①日ソ登録選手入力!J$33="","",①日ソ登録選手入力!Q$33)</f>
        <v/>
      </c>
      <c r="K12" s="724"/>
      <c r="L12" s="724"/>
      <c r="M12" s="730" t="str">
        <f>①日ソ登録選手入力!K$33&amp;""</f>
        <v/>
      </c>
      <c r="N12" s="730"/>
      <c r="O12" s="730"/>
      <c r="P12" s="730"/>
      <c r="Q12" s="728" t="str">
        <f>①日ソ登録選手入力!L$33&amp;""</f>
        <v/>
      </c>
      <c r="R12" s="728"/>
      <c r="S12" s="728"/>
      <c r="T12" s="728"/>
      <c r="U12" s="728"/>
      <c r="V12" s="728"/>
      <c r="W12" s="728"/>
      <c r="X12" s="728"/>
      <c r="Y12" s="689"/>
      <c r="Z12" s="690"/>
      <c r="AA12" s="729"/>
      <c r="AB12" s="176" t="str">
        <f>①日ソ登録選手入力!C$49&amp;""</f>
        <v/>
      </c>
      <c r="AC12" s="721" t="str">
        <f>①日ソ登録選手入力!O$49&amp;""</f>
        <v>　</v>
      </c>
      <c r="AD12" s="722"/>
      <c r="AE12" s="722"/>
      <c r="AF12" s="722"/>
      <c r="AG12" s="722"/>
      <c r="AH12" s="723"/>
      <c r="AI12" s="724" t="str">
        <f>IF(①日ソ登録選手入力!J$49="","",①日ソ登録選手入力!Q$49)</f>
        <v/>
      </c>
      <c r="AJ12" s="724"/>
      <c r="AK12" s="724"/>
      <c r="AL12" s="730" t="str">
        <f>①日ソ登録選手入力!K$49&amp;""</f>
        <v/>
      </c>
      <c r="AM12" s="730"/>
      <c r="AN12" s="730"/>
      <c r="AO12" s="730"/>
      <c r="AP12" s="728" t="str">
        <f>①日ソ登録選手入力!L$49&amp;""</f>
        <v/>
      </c>
      <c r="AQ12" s="728"/>
      <c r="AR12" s="728"/>
      <c r="AS12" s="728"/>
      <c r="AT12" s="728"/>
      <c r="AU12" s="728"/>
      <c r="AV12" s="728"/>
      <c r="AW12" s="728"/>
      <c r="AX12" s="689"/>
      <c r="AY12" s="690"/>
      <c r="AZ12" s="691"/>
    </row>
    <row r="13" spans="1:58" ht="27" customHeight="1">
      <c r="A13" s="121"/>
      <c r="B13" s="121"/>
      <c r="C13" s="173" t="str">
        <f>①日ソ登録選手入力!C$34&amp;""</f>
        <v/>
      </c>
      <c r="D13" s="721" t="str">
        <f>①日ソ登録選手入力!O$34&amp;""</f>
        <v>　</v>
      </c>
      <c r="E13" s="722"/>
      <c r="F13" s="722"/>
      <c r="G13" s="722"/>
      <c r="H13" s="722"/>
      <c r="I13" s="723"/>
      <c r="J13" s="724" t="str">
        <f>IF(①日ソ登録選手入力!J$34="","",①日ソ登録選手入力!Q$34)</f>
        <v/>
      </c>
      <c r="K13" s="724"/>
      <c r="L13" s="724"/>
      <c r="M13" s="725" t="str">
        <f>①日ソ登録選手入力!K$34&amp;""</f>
        <v/>
      </c>
      <c r="N13" s="726"/>
      <c r="O13" s="726"/>
      <c r="P13" s="727"/>
      <c r="Q13" s="728" t="str">
        <f>①日ソ登録選手入力!L$34&amp;""</f>
        <v/>
      </c>
      <c r="R13" s="728"/>
      <c r="S13" s="728"/>
      <c r="T13" s="728"/>
      <c r="U13" s="728"/>
      <c r="V13" s="728"/>
      <c r="W13" s="728"/>
      <c r="X13" s="728"/>
      <c r="Y13" s="689"/>
      <c r="Z13" s="690"/>
      <c r="AA13" s="729"/>
      <c r="AB13" s="176" t="str">
        <f>①日ソ登録選手入力!C$50&amp;""</f>
        <v/>
      </c>
      <c r="AC13" s="721" t="str">
        <f>①日ソ登録選手入力!O$50&amp;""</f>
        <v>　</v>
      </c>
      <c r="AD13" s="722"/>
      <c r="AE13" s="722"/>
      <c r="AF13" s="722"/>
      <c r="AG13" s="722"/>
      <c r="AH13" s="723"/>
      <c r="AI13" s="724" t="str">
        <f>IF(①日ソ登録選手入力!J$50="","",①日ソ登録選手入力!Q$50)</f>
        <v/>
      </c>
      <c r="AJ13" s="724"/>
      <c r="AK13" s="724"/>
      <c r="AL13" s="730" t="str">
        <f>①日ソ登録選手入力!K$50&amp;""</f>
        <v/>
      </c>
      <c r="AM13" s="730"/>
      <c r="AN13" s="730"/>
      <c r="AO13" s="730"/>
      <c r="AP13" s="728" t="str">
        <f>①日ソ登録選手入力!L$50&amp;""</f>
        <v/>
      </c>
      <c r="AQ13" s="728"/>
      <c r="AR13" s="728"/>
      <c r="AS13" s="728"/>
      <c r="AT13" s="728"/>
      <c r="AU13" s="728"/>
      <c r="AV13" s="728"/>
      <c r="AW13" s="728"/>
      <c r="AX13" s="689"/>
      <c r="AY13" s="690"/>
      <c r="AZ13" s="691"/>
    </row>
    <row r="14" spans="1:58" ht="27" customHeight="1">
      <c r="A14" s="121"/>
      <c r="B14" s="121"/>
      <c r="C14" s="173" t="str">
        <f>①日ソ登録選手入力!C$35&amp;""</f>
        <v/>
      </c>
      <c r="D14" s="721" t="str">
        <f>①日ソ登録選手入力!O$35&amp;""</f>
        <v>　</v>
      </c>
      <c r="E14" s="722"/>
      <c r="F14" s="722"/>
      <c r="G14" s="722"/>
      <c r="H14" s="722"/>
      <c r="I14" s="723"/>
      <c r="J14" s="724" t="str">
        <f>IF(①日ソ登録選手入力!J$35="","",①日ソ登録選手入力!Q$35)</f>
        <v/>
      </c>
      <c r="K14" s="724"/>
      <c r="L14" s="724"/>
      <c r="M14" s="725" t="str">
        <f>①日ソ登録選手入力!K$35&amp;""</f>
        <v/>
      </c>
      <c r="N14" s="726"/>
      <c r="O14" s="726"/>
      <c r="P14" s="727"/>
      <c r="Q14" s="728" t="str">
        <f>①日ソ登録選手入力!L$35&amp;""</f>
        <v/>
      </c>
      <c r="R14" s="728"/>
      <c r="S14" s="728"/>
      <c r="T14" s="728"/>
      <c r="U14" s="728"/>
      <c r="V14" s="728"/>
      <c r="W14" s="728"/>
      <c r="X14" s="728"/>
      <c r="Y14" s="689"/>
      <c r="Z14" s="690"/>
      <c r="AA14" s="729"/>
      <c r="AB14" s="176" t="str">
        <f>①日ソ登録選手入力!C$51&amp;""</f>
        <v/>
      </c>
      <c r="AC14" s="721" t="str">
        <f>①日ソ登録選手入力!O$51&amp;""</f>
        <v>　</v>
      </c>
      <c r="AD14" s="722"/>
      <c r="AE14" s="722"/>
      <c r="AF14" s="722"/>
      <c r="AG14" s="722"/>
      <c r="AH14" s="723"/>
      <c r="AI14" s="724" t="str">
        <f>IF(①日ソ登録選手入力!J$51="","",①日ソ登録選手入力!Q$51)</f>
        <v/>
      </c>
      <c r="AJ14" s="724"/>
      <c r="AK14" s="724"/>
      <c r="AL14" s="730" t="str">
        <f>①日ソ登録選手入力!K$51&amp;""</f>
        <v/>
      </c>
      <c r="AM14" s="730"/>
      <c r="AN14" s="730"/>
      <c r="AO14" s="730"/>
      <c r="AP14" s="728" t="str">
        <f>①日ソ登録選手入力!L$51&amp;""</f>
        <v/>
      </c>
      <c r="AQ14" s="728"/>
      <c r="AR14" s="728"/>
      <c r="AS14" s="728"/>
      <c r="AT14" s="728"/>
      <c r="AU14" s="728"/>
      <c r="AV14" s="728"/>
      <c r="AW14" s="728"/>
      <c r="AX14" s="689"/>
      <c r="AY14" s="690"/>
      <c r="AZ14" s="691"/>
    </row>
    <row r="15" spans="1:58" ht="27" customHeight="1">
      <c r="A15" s="121"/>
      <c r="B15" s="121"/>
      <c r="C15" s="173" t="str">
        <f>①日ソ登録選手入力!C$36&amp;""</f>
        <v/>
      </c>
      <c r="D15" s="721" t="str">
        <f>①日ソ登録選手入力!O$36&amp;""</f>
        <v>　</v>
      </c>
      <c r="E15" s="722"/>
      <c r="F15" s="722"/>
      <c r="G15" s="722"/>
      <c r="H15" s="722"/>
      <c r="I15" s="723"/>
      <c r="J15" s="724" t="str">
        <f>IF(①日ソ登録選手入力!J$36="","",①日ソ登録選手入力!Q$36)</f>
        <v/>
      </c>
      <c r="K15" s="724"/>
      <c r="L15" s="724"/>
      <c r="M15" s="725" t="str">
        <f>①日ソ登録選手入力!K$36&amp;""</f>
        <v/>
      </c>
      <c r="N15" s="726"/>
      <c r="O15" s="726"/>
      <c r="P15" s="727"/>
      <c r="Q15" s="728" t="str">
        <f>①日ソ登録選手入力!L$36&amp;""</f>
        <v/>
      </c>
      <c r="R15" s="728"/>
      <c r="S15" s="728"/>
      <c r="T15" s="728"/>
      <c r="U15" s="728"/>
      <c r="V15" s="728"/>
      <c r="W15" s="728"/>
      <c r="X15" s="728"/>
      <c r="Y15" s="689"/>
      <c r="Z15" s="690"/>
      <c r="AA15" s="729"/>
      <c r="AB15" s="176" t="str">
        <f>①日ソ登録選手入力!C$52&amp;""</f>
        <v/>
      </c>
      <c r="AC15" s="721" t="str">
        <f>①日ソ登録選手入力!O$52&amp;""</f>
        <v>　</v>
      </c>
      <c r="AD15" s="722"/>
      <c r="AE15" s="722"/>
      <c r="AF15" s="722"/>
      <c r="AG15" s="722"/>
      <c r="AH15" s="723"/>
      <c r="AI15" s="724" t="str">
        <f>IF(①日ソ登録選手入力!J$52="","",①日ソ登録選手入力!Q$52)</f>
        <v/>
      </c>
      <c r="AJ15" s="724"/>
      <c r="AK15" s="724"/>
      <c r="AL15" s="730" t="str">
        <f>①日ソ登録選手入力!K$52&amp;""</f>
        <v/>
      </c>
      <c r="AM15" s="730"/>
      <c r="AN15" s="730"/>
      <c r="AO15" s="730"/>
      <c r="AP15" s="728" t="str">
        <f>①日ソ登録選手入力!L$52&amp;""</f>
        <v/>
      </c>
      <c r="AQ15" s="728"/>
      <c r="AR15" s="728"/>
      <c r="AS15" s="728"/>
      <c r="AT15" s="728"/>
      <c r="AU15" s="728"/>
      <c r="AV15" s="728"/>
      <c r="AW15" s="728"/>
      <c r="AX15" s="689"/>
      <c r="AY15" s="690"/>
      <c r="AZ15" s="691"/>
    </row>
    <row r="16" spans="1:58" ht="27" customHeight="1">
      <c r="A16" s="121"/>
      <c r="B16" s="121"/>
      <c r="C16" s="173" t="str">
        <f>①日ソ登録選手入力!C$37&amp;""</f>
        <v/>
      </c>
      <c r="D16" s="721" t="str">
        <f>①日ソ登録選手入力!O$37&amp;""</f>
        <v>　</v>
      </c>
      <c r="E16" s="722"/>
      <c r="F16" s="722"/>
      <c r="G16" s="722"/>
      <c r="H16" s="722"/>
      <c r="I16" s="723"/>
      <c r="J16" s="724" t="str">
        <f>IF(①日ソ登録選手入力!J$37="","",①日ソ登録選手入力!Q$37)</f>
        <v/>
      </c>
      <c r="K16" s="724"/>
      <c r="L16" s="724"/>
      <c r="M16" s="725" t="str">
        <f>①日ソ登録選手入力!K$37&amp;""</f>
        <v/>
      </c>
      <c r="N16" s="726"/>
      <c r="O16" s="726"/>
      <c r="P16" s="727"/>
      <c r="Q16" s="728" t="str">
        <f>①日ソ登録選手入力!L$37&amp;""</f>
        <v/>
      </c>
      <c r="R16" s="728"/>
      <c r="S16" s="728"/>
      <c r="T16" s="728"/>
      <c r="U16" s="728"/>
      <c r="V16" s="728"/>
      <c r="W16" s="728"/>
      <c r="X16" s="728"/>
      <c r="Y16" s="689"/>
      <c r="Z16" s="690"/>
      <c r="AA16" s="729"/>
      <c r="AB16" s="176" t="str">
        <f>①日ソ登録選手入力!C$53&amp;""</f>
        <v/>
      </c>
      <c r="AC16" s="721" t="str">
        <f>①日ソ登録選手入力!O$53&amp;""</f>
        <v>　</v>
      </c>
      <c r="AD16" s="722"/>
      <c r="AE16" s="722"/>
      <c r="AF16" s="722"/>
      <c r="AG16" s="722"/>
      <c r="AH16" s="723"/>
      <c r="AI16" s="724" t="str">
        <f>IF(①日ソ登録選手入力!J$53="","",①日ソ登録選手入力!Q$53)</f>
        <v/>
      </c>
      <c r="AJ16" s="724"/>
      <c r="AK16" s="724"/>
      <c r="AL16" s="730" t="str">
        <f>①日ソ登録選手入力!K$53&amp;""</f>
        <v/>
      </c>
      <c r="AM16" s="730"/>
      <c r="AN16" s="730"/>
      <c r="AO16" s="730"/>
      <c r="AP16" s="728" t="str">
        <f>①日ソ登録選手入力!L$53&amp;""</f>
        <v/>
      </c>
      <c r="AQ16" s="728"/>
      <c r="AR16" s="728"/>
      <c r="AS16" s="728"/>
      <c r="AT16" s="728"/>
      <c r="AU16" s="728"/>
      <c r="AV16" s="728"/>
      <c r="AW16" s="728"/>
      <c r="AX16" s="689"/>
      <c r="AY16" s="690"/>
      <c r="AZ16" s="691"/>
    </row>
    <row r="17" spans="1:54" ht="27" customHeight="1">
      <c r="A17" s="121"/>
      <c r="B17" s="121"/>
      <c r="C17" s="173" t="str">
        <f>①日ソ登録選手入力!C$38&amp;""</f>
        <v/>
      </c>
      <c r="D17" s="721" t="str">
        <f>①日ソ登録選手入力!O$38&amp;""</f>
        <v>　</v>
      </c>
      <c r="E17" s="722"/>
      <c r="F17" s="722"/>
      <c r="G17" s="722"/>
      <c r="H17" s="722"/>
      <c r="I17" s="723"/>
      <c r="J17" s="724" t="str">
        <f>IF(①日ソ登録選手入力!J$38="","",①日ソ登録選手入力!Q$38)</f>
        <v/>
      </c>
      <c r="K17" s="724"/>
      <c r="L17" s="724"/>
      <c r="M17" s="725" t="str">
        <f>①日ソ登録選手入力!K$38&amp;""</f>
        <v/>
      </c>
      <c r="N17" s="726"/>
      <c r="O17" s="726"/>
      <c r="P17" s="727"/>
      <c r="Q17" s="728" t="str">
        <f>①日ソ登録選手入力!L$38&amp;""</f>
        <v/>
      </c>
      <c r="R17" s="728"/>
      <c r="S17" s="728"/>
      <c r="T17" s="728"/>
      <c r="U17" s="728"/>
      <c r="V17" s="728"/>
      <c r="W17" s="728"/>
      <c r="X17" s="728"/>
      <c r="Y17" s="689"/>
      <c r="Z17" s="690"/>
      <c r="AA17" s="729"/>
      <c r="AB17" s="176" t="str">
        <f>①日ソ登録選手入力!C$54&amp;""</f>
        <v/>
      </c>
      <c r="AC17" s="721" t="str">
        <f>①日ソ登録選手入力!O$54&amp;""</f>
        <v>　</v>
      </c>
      <c r="AD17" s="722"/>
      <c r="AE17" s="722"/>
      <c r="AF17" s="722"/>
      <c r="AG17" s="722"/>
      <c r="AH17" s="723"/>
      <c r="AI17" s="724" t="str">
        <f>IF(①日ソ登録選手入力!J$54="","",①日ソ登録選手入力!Q$54)</f>
        <v/>
      </c>
      <c r="AJ17" s="724"/>
      <c r="AK17" s="724"/>
      <c r="AL17" s="730" t="str">
        <f>①日ソ登録選手入力!K$54&amp;""</f>
        <v/>
      </c>
      <c r="AM17" s="730"/>
      <c r="AN17" s="730"/>
      <c r="AO17" s="730"/>
      <c r="AP17" s="728" t="str">
        <f>①日ソ登録選手入力!L$54&amp;""</f>
        <v/>
      </c>
      <c r="AQ17" s="728"/>
      <c r="AR17" s="728"/>
      <c r="AS17" s="728"/>
      <c r="AT17" s="728"/>
      <c r="AU17" s="728"/>
      <c r="AV17" s="728"/>
      <c r="AW17" s="728"/>
      <c r="AX17" s="689"/>
      <c r="AY17" s="690"/>
      <c r="AZ17" s="691"/>
    </row>
    <row r="18" spans="1:54" ht="27" customHeight="1">
      <c r="A18" s="121"/>
      <c r="B18" s="121"/>
      <c r="C18" s="173" t="str">
        <f>①日ソ登録選手入力!C$39&amp;""</f>
        <v/>
      </c>
      <c r="D18" s="721" t="str">
        <f>①日ソ登録選手入力!O$39&amp;""</f>
        <v>　</v>
      </c>
      <c r="E18" s="722"/>
      <c r="F18" s="722"/>
      <c r="G18" s="722"/>
      <c r="H18" s="722"/>
      <c r="I18" s="723"/>
      <c r="J18" s="724" t="str">
        <f>IF(①日ソ登録選手入力!J$39="","",①日ソ登録選手入力!Q$39)</f>
        <v/>
      </c>
      <c r="K18" s="724"/>
      <c r="L18" s="724"/>
      <c r="M18" s="725" t="str">
        <f>①日ソ登録選手入力!K$39&amp;""</f>
        <v/>
      </c>
      <c r="N18" s="726"/>
      <c r="O18" s="726"/>
      <c r="P18" s="727"/>
      <c r="Q18" s="728" t="str">
        <f>①日ソ登録選手入力!L$39&amp;""</f>
        <v/>
      </c>
      <c r="R18" s="728"/>
      <c r="S18" s="728"/>
      <c r="T18" s="728"/>
      <c r="U18" s="728"/>
      <c r="V18" s="728"/>
      <c r="W18" s="728"/>
      <c r="X18" s="728"/>
      <c r="Y18" s="689"/>
      <c r="Z18" s="690"/>
      <c r="AA18" s="729"/>
      <c r="AB18" s="176" t="str">
        <f>①日ソ登録選手入力!C$55&amp;""</f>
        <v/>
      </c>
      <c r="AC18" s="721" t="str">
        <f>①日ソ登録選手入力!O$55&amp;""</f>
        <v>　</v>
      </c>
      <c r="AD18" s="722"/>
      <c r="AE18" s="722"/>
      <c r="AF18" s="722"/>
      <c r="AG18" s="722"/>
      <c r="AH18" s="723"/>
      <c r="AI18" s="724" t="str">
        <f>IF(①日ソ登録選手入力!J$55="","",①日ソ登録選手入力!Q$55)</f>
        <v/>
      </c>
      <c r="AJ18" s="724"/>
      <c r="AK18" s="724"/>
      <c r="AL18" s="730" t="str">
        <f>①日ソ登録選手入力!K$55&amp;""</f>
        <v/>
      </c>
      <c r="AM18" s="730"/>
      <c r="AN18" s="730"/>
      <c r="AO18" s="730"/>
      <c r="AP18" s="728" t="str">
        <f>①日ソ登録選手入力!L$55&amp;""</f>
        <v/>
      </c>
      <c r="AQ18" s="728"/>
      <c r="AR18" s="728"/>
      <c r="AS18" s="728"/>
      <c r="AT18" s="728"/>
      <c r="AU18" s="728"/>
      <c r="AV18" s="728"/>
      <c r="AW18" s="728"/>
      <c r="AX18" s="689"/>
      <c r="AY18" s="690"/>
      <c r="AZ18" s="691"/>
    </row>
    <row r="19" spans="1:54" ht="27" customHeight="1">
      <c r="A19" s="121"/>
      <c r="B19" s="121"/>
      <c r="C19" s="173" t="str">
        <f>①日ソ登録選手入力!C$40&amp;""</f>
        <v/>
      </c>
      <c r="D19" s="721" t="str">
        <f>①日ソ登録選手入力!O$40&amp;""</f>
        <v>　</v>
      </c>
      <c r="E19" s="722"/>
      <c r="F19" s="722"/>
      <c r="G19" s="722"/>
      <c r="H19" s="722"/>
      <c r="I19" s="723"/>
      <c r="J19" s="724" t="str">
        <f>IF(①日ソ登録選手入力!J$40="","",①日ソ登録選手入力!Q$40)</f>
        <v/>
      </c>
      <c r="K19" s="724"/>
      <c r="L19" s="724"/>
      <c r="M19" s="725" t="str">
        <f>①日ソ登録選手入力!K$40&amp;""</f>
        <v/>
      </c>
      <c r="N19" s="726"/>
      <c r="O19" s="726"/>
      <c r="P19" s="727"/>
      <c r="Q19" s="728" t="str">
        <f>①日ソ登録選手入力!L$40&amp;""</f>
        <v/>
      </c>
      <c r="R19" s="728"/>
      <c r="S19" s="728"/>
      <c r="T19" s="728"/>
      <c r="U19" s="728"/>
      <c r="V19" s="728"/>
      <c r="W19" s="728"/>
      <c r="X19" s="728"/>
      <c r="Y19" s="689"/>
      <c r="Z19" s="690"/>
      <c r="AA19" s="729"/>
      <c r="AB19" s="176" t="str">
        <f>①日ソ登録選手入力!C$56&amp;""</f>
        <v/>
      </c>
      <c r="AC19" s="721" t="str">
        <f>①日ソ登録選手入力!O$56&amp;""</f>
        <v>　</v>
      </c>
      <c r="AD19" s="722"/>
      <c r="AE19" s="722"/>
      <c r="AF19" s="722"/>
      <c r="AG19" s="722"/>
      <c r="AH19" s="723"/>
      <c r="AI19" s="724" t="str">
        <f>IF(①日ソ登録選手入力!J$56="","",①日ソ登録選手入力!Q$56)</f>
        <v/>
      </c>
      <c r="AJ19" s="724"/>
      <c r="AK19" s="724"/>
      <c r="AL19" s="730" t="str">
        <f>①日ソ登録選手入力!K$56&amp;""</f>
        <v/>
      </c>
      <c r="AM19" s="730"/>
      <c r="AN19" s="730"/>
      <c r="AO19" s="730"/>
      <c r="AP19" s="728" t="str">
        <f>①日ソ登録選手入力!L$56&amp;""</f>
        <v/>
      </c>
      <c r="AQ19" s="728"/>
      <c r="AR19" s="728"/>
      <c r="AS19" s="728"/>
      <c r="AT19" s="728"/>
      <c r="AU19" s="728"/>
      <c r="AV19" s="728"/>
      <c r="AW19" s="728"/>
      <c r="AX19" s="689"/>
      <c r="AY19" s="690"/>
      <c r="AZ19" s="691"/>
    </row>
    <row r="20" spans="1:54" ht="27" customHeight="1" thickBot="1">
      <c r="A20" s="121"/>
      <c r="B20" s="121"/>
      <c r="C20" s="175" t="str">
        <f>①日ソ登録選手入力!C$41&amp;""</f>
        <v/>
      </c>
      <c r="D20" s="692" t="str">
        <f>①日ソ登録選手入力!O$41&amp;""</f>
        <v>　</v>
      </c>
      <c r="E20" s="693"/>
      <c r="F20" s="693"/>
      <c r="G20" s="693"/>
      <c r="H20" s="693"/>
      <c r="I20" s="694"/>
      <c r="J20" s="695" t="str">
        <f>IF(①日ソ登録選手入力!J$41="","",①日ソ登録選手入力!Q$41)</f>
        <v/>
      </c>
      <c r="K20" s="695"/>
      <c r="L20" s="695"/>
      <c r="M20" s="696" t="str">
        <f>①日ソ登録選手入力!K$41&amp;""</f>
        <v/>
      </c>
      <c r="N20" s="697"/>
      <c r="O20" s="697"/>
      <c r="P20" s="698"/>
      <c r="Q20" s="699" t="str">
        <f>①日ソ登録選手入力!L$41&amp;""</f>
        <v/>
      </c>
      <c r="R20" s="699"/>
      <c r="S20" s="699"/>
      <c r="T20" s="699"/>
      <c r="U20" s="699"/>
      <c r="V20" s="699"/>
      <c r="W20" s="699"/>
      <c r="X20" s="699"/>
      <c r="Y20" s="700"/>
      <c r="Z20" s="701"/>
      <c r="AA20" s="702"/>
      <c r="AB20" s="177" t="str">
        <f>①日ソ登録選手入力!C$57&amp;""</f>
        <v/>
      </c>
      <c r="AC20" s="692" t="str">
        <f>①日ソ登録選手入力!O$57&amp;""</f>
        <v>　</v>
      </c>
      <c r="AD20" s="693"/>
      <c r="AE20" s="693"/>
      <c r="AF20" s="693"/>
      <c r="AG20" s="693"/>
      <c r="AH20" s="694"/>
      <c r="AI20" s="695" t="str">
        <f>IF(①日ソ登録選手入力!J$57="","",①日ソ登録選手入力!Q$57)</f>
        <v/>
      </c>
      <c r="AJ20" s="695"/>
      <c r="AK20" s="695"/>
      <c r="AL20" s="718" t="str">
        <f>①日ソ登録選手入力!K$57&amp;""</f>
        <v/>
      </c>
      <c r="AM20" s="718"/>
      <c r="AN20" s="718"/>
      <c r="AO20" s="718"/>
      <c r="AP20" s="699" t="str">
        <f>①日ソ登録選手入力!L$57&amp;""</f>
        <v/>
      </c>
      <c r="AQ20" s="699"/>
      <c r="AR20" s="699"/>
      <c r="AS20" s="699"/>
      <c r="AT20" s="699"/>
      <c r="AU20" s="699"/>
      <c r="AV20" s="699"/>
      <c r="AW20" s="699"/>
      <c r="AX20" s="700"/>
      <c r="AY20" s="701"/>
      <c r="AZ20" s="719"/>
    </row>
    <row r="21" spans="1:54" ht="7.5" customHeight="1">
      <c r="A21" s="121"/>
      <c r="B21" s="121"/>
      <c r="C21" s="121"/>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30"/>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row>
    <row r="22" spans="1:54">
      <c r="A22" s="117"/>
      <c r="B22" s="117"/>
      <c r="C22" s="131" t="s">
        <v>189</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row>
    <row r="23" spans="1:54">
      <c r="A23" s="117"/>
      <c r="B23" s="117"/>
      <c r="C23" s="131" t="s">
        <v>190</v>
      </c>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row>
    <row r="24" spans="1:54" ht="18.75" customHeight="1" thickBot="1">
      <c r="A24" s="117"/>
      <c r="B24" s="117"/>
      <c r="C24" s="133"/>
      <c r="D24" s="720" t="s">
        <v>191</v>
      </c>
      <c r="E24" s="720"/>
      <c r="F24" s="134" t="s">
        <v>192</v>
      </c>
      <c r="G24" s="135"/>
      <c r="H24" s="135"/>
      <c r="I24" s="135"/>
      <c r="J24" s="135"/>
      <c r="K24" s="135"/>
      <c r="L24" s="135"/>
      <c r="M24" s="720" t="str">
        <f>M$1&amp;""</f>
        <v>2026年度登録</v>
      </c>
      <c r="N24" s="720"/>
      <c r="O24" s="720"/>
      <c r="P24" s="720"/>
      <c r="Q24" s="720"/>
      <c r="R24" s="720"/>
      <c r="S24" s="720"/>
      <c r="T24" s="135"/>
      <c r="U24" s="720" t="s">
        <v>137</v>
      </c>
      <c r="V24" s="720"/>
      <c r="W24" s="134" t="s">
        <v>154</v>
      </c>
      <c r="X24" s="135"/>
      <c r="Y24" s="135"/>
      <c r="Z24" s="135"/>
      <c r="AA24" s="135"/>
      <c r="AB24" s="135"/>
      <c r="AC24" s="135"/>
      <c r="AD24" s="135"/>
      <c r="AE24" s="135"/>
      <c r="AF24" s="119"/>
      <c r="AG24" s="119"/>
      <c r="AH24" s="119"/>
      <c r="AI24" s="119"/>
      <c r="AJ24" s="134" t="s">
        <v>155</v>
      </c>
      <c r="AK24" s="119"/>
      <c r="AL24" s="119"/>
      <c r="AM24" s="119"/>
      <c r="AN24" s="119"/>
      <c r="AO24" s="119"/>
      <c r="AP24" s="119"/>
      <c r="AQ24" s="119"/>
      <c r="AR24" s="121"/>
      <c r="AS24" s="121"/>
      <c r="AT24" s="117"/>
      <c r="AU24" s="117"/>
      <c r="AV24" s="117"/>
      <c r="AW24" s="117"/>
      <c r="AX24" s="117"/>
      <c r="AY24" s="117"/>
      <c r="AZ24" s="117"/>
      <c r="BA24" s="117"/>
      <c r="BB24" s="117"/>
    </row>
    <row r="25" spans="1:54" ht="61.5" customHeight="1" thickBot="1">
      <c r="A25" s="117"/>
      <c r="B25" s="117"/>
      <c r="C25" s="703" t="s">
        <v>156</v>
      </c>
      <c r="D25" s="704"/>
      <c r="E25" s="705" t="s">
        <v>193</v>
      </c>
      <c r="F25" s="705"/>
      <c r="G25" s="705"/>
      <c r="H25" s="705"/>
      <c r="I25" s="705"/>
      <c r="J25" s="259" t="s">
        <v>158</v>
      </c>
      <c r="K25" s="136" t="s">
        <v>159</v>
      </c>
      <c r="L25" s="136" t="s">
        <v>160</v>
      </c>
      <c r="M25" s="136" t="s">
        <v>161</v>
      </c>
      <c r="N25" s="136" t="s">
        <v>162</v>
      </c>
      <c r="O25" s="136" t="s">
        <v>163</v>
      </c>
      <c r="P25" s="136" t="s">
        <v>164</v>
      </c>
      <c r="Q25" s="136" t="s">
        <v>165</v>
      </c>
      <c r="R25" s="136" t="s">
        <v>166</v>
      </c>
      <c r="S25" s="136" t="s">
        <v>167</v>
      </c>
      <c r="T25" s="136" t="s">
        <v>168</v>
      </c>
      <c r="U25" s="136" t="s">
        <v>169</v>
      </c>
      <c r="V25" s="136" t="s">
        <v>170</v>
      </c>
      <c r="W25" s="136" t="s">
        <v>171</v>
      </c>
      <c r="X25" s="136" t="s">
        <v>135</v>
      </c>
      <c r="Y25" s="136" t="s">
        <v>134</v>
      </c>
      <c r="Z25" s="136" t="s">
        <v>133</v>
      </c>
      <c r="AA25" s="136" t="s">
        <v>128</v>
      </c>
      <c r="AB25" s="136" t="s">
        <v>129</v>
      </c>
      <c r="AC25" s="136" t="s">
        <v>130</v>
      </c>
      <c r="AD25" s="136" t="s">
        <v>131</v>
      </c>
      <c r="AE25" s="137" t="s">
        <v>132</v>
      </c>
      <c r="AF25" s="706" t="s">
        <v>229</v>
      </c>
      <c r="AG25" s="707"/>
      <c r="AH25" s="707"/>
      <c r="AI25" s="707"/>
      <c r="AJ25" s="707"/>
      <c r="AK25" s="707"/>
      <c r="AL25" s="707"/>
      <c r="AM25" s="707"/>
      <c r="AN25" s="707"/>
      <c r="AO25" s="707"/>
      <c r="AP25" s="707"/>
      <c r="AQ25" s="707"/>
      <c r="AR25" s="707"/>
      <c r="AS25" s="707"/>
      <c r="AT25" s="707"/>
      <c r="AU25" s="707"/>
      <c r="AV25" s="707"/>
      <c r="AW25" s="707"/>
      <c r="AX25" s="707"/>
      <c r="AY25" s="707"/>
      <c r="AZ25" s="708"/>
    </row>
    <row r="26" spans="1:54" ht="27" customHeight="1" thickBot="1">
      <c r="A26" s="121"/>
      <c r="B26" s="121"/>
      <c r="C26" s="712" t="s">
        <v>17</v>
      </c>
      <c r="D26" s="713"/>
      <c r="E26" s="714" t="str">
        <f>①日ソ登録選手入力!C$5&amp;""</f>
        <v/>
      </c>
      <c r="F26" s="715"/>
      <c r="G26" s="715"/>
      <c r="H26" s="715"/>
      <c r="I26" s="715"/>
      <c r="J26" s="715"/>
      <c r="K26" s="715"/>
      <c r="L26" s="715"/>
      <c r="M26" s="715"/>
      <c r="N26" s="715"/>
      <c r="O26" s="715"/>
      <c r="P26" s="715"/>
      <c r="Q26" s="715"/>
      <c r="R26" s="715"/>
      <c r="S26" s="715"/>
      <c r="T26" s="715"/>
      <c r="U26" s="716"/>
      <c r="V26" s="654" t="s">
        <v>173</v>
      </c>
      <c r="W26" s="654"/>
      <c r="X26" s="654"/>
      <c r="Y26" s="654"/>
      <c r="Z26" s="654"/>
      <c r="AA26" s="717"/>
      <c r="AB26" s="140" t="s">
        <v>194</v>
      </c>
      <c r="AC26" s="121" t="str">
        <f>COUNTA(①日ソ登録選手入力!$D$33:$D$79,①日ソ登録選手入力!$D$17:$D$19)&amp;""</f>
        <v>0</v>
      </c>
      <c r="AD26" s="140" t="s">
        <v>175</v>
      </c>
      <c r="AE26" s="260"/>
      <c r="AF26" s="709"/>
      <c r="AG26" s="710"/>
      <c r="AH26" s="710"/>
      <c r="AI26" s="710"/>
      <c r="AJ26" s="710"/>
      <c r="AK26" s="710"/>
      <c r="AL26" s="710"/>
      <c r="AM26" s="710"/>
      <c r="AN26" s="710"/>
      <c r="AO26" s="710"/>
      <c r="AP26" s="710"/>
      <c r="AQ26" s="710"/>
      <c r="AR26" s="710"/>
      <c r="AS26" s="710"/>
      <c r="AT26" s="710"/>
      <c r="AU26" s="710"/>
      <c r="AV26" s="710"/>
      <c r="AW26" s="710"/>
      <c r="AX26" s="710"/>
      <c r="AY26" s="710"/>
      <c r="AZ26" s="711"/>
    </row>
    <row r="27" spans="1:54" ht="27" customHeight="1">
      <c r="A27" s="121"/>
      <c r="B27" s="121"/>
      <c r="C27" s="680" t="s">
        <v>176</v>
      </c>
      <c r="D27" s="681"/>
      <c r="E27" s="682" t="str">
        <f>①日ソ登録選手入力!C$6&amp;""</f>
        <v/>
      </c>
      <c r="F27" s="683"/>
      <c r="G27" s="684"/>
      <c r="H27" s="685" t="str">
        <f>①日ソ登録選手入力!C$7&amp;""</f>
        <v/>
      </c>
      <c r="I27" s="685"/>
      <c r="J27" s="685"/>
      <c r="K27" s="685"/>
      <c r="L27" s="685"/>
      <c r="M27" s="685"/>
      <c r="N27" s="685"/>
      <c r="O27" s="685"/>
      <c r="P27" s="685"/>
      <c r="Q27" s="685"/>
      <c r="R27" s="685"/>
      <c r="S27" s="685"/>
      <c r="T27" s="685"/>
      <c r="U27" s="685"/>
      <c r="V27" s="685"/>
      <c r="W27" s="685"/>
      <c r="X27" s="685"/>
      <c r="Y27" s="685"/>
      <c r="Z27" s="685"/>
      <c r="AA27" s="686"/>
      <c r="AB27" s="138" t="s">
        <v>33</v>
      </c>
      <c r="AC27" s="670" t="s">
        <v>177</v>
      </c>
      <c r="AD27" s="670"/>
      <c r="AE27" s="670"/>
      <c r="AF27" s="670"/>
      <c r="AG27" s="670"/>
      <c r="AH27" s="670"/>
      <c r="AI27" s="670" t="s">
        <v>178</v>
      </c>
      <c r="AJ27" s="670"/>
      <c r="AK27" s="670"/>
      <c r="AL27" s="687" t="s">
        <v>179</v>
      </c>
      <c r="AM27" s="688"/>
      <c r="AN27" s="688"/>
      <c r="AO27" s="688"/>
      <c r="AP27" s="670" t="s">
        <v>180</v>
      </c>
      <c r="AQ27" s="670"/>
      <c r="AR27" s="670"/>
      <c r="AS27" s="670"/>
      <c r="AT27" s="670"/>
      <c r="AU27" s="670"/>
      <c r="AV27" s="670"/>
      <c r="AW27" s="670"/>
      <c r="AX27" s="670" t="s">
        <v>181</v>
      </c>
      <c r="AY27" s="670"/>
      <c r="AZ27" s="671"/>
    </row>
    <row r="28" spans="1:54" ht="27" customHeight="1">
      <c r="A28" s="121"/>
      <c r="B28" s="121"/>
      <c r="C28" s="672" t="s">
        <v>182</v>
      </c>
      <c r="D28" s="673"/>
      <c r="E28" s="674" t="str">
        <f>①日ソ登録選手入力!C$10&amp;""</f>
        <v/>
      </c>
      <c r="F28" s="675"/>
      <c r="G28" s="676"/>
      <c r="H28" s="677" t="str">
        <f>①日ソ登録選手入力!C$11&amp;""</f>
        <v/>
      </c>
      <c r="I28" s="678"/>
      <c r="J28" s="678"/>
      <c r="K28" s="678"/>
      <c r="L28" s="678"/>
      <c r="M28" s="678"/>
      <c r="N28" s="678"/>
      <c r="O28" s="678"/>
      <c r="P28" s="678"/>
      <c r="Q28" s="678"/>
      <c r="R28" s="678"/>
      <c r="S28" s="678"/>
      <c r="T28" s="678"/>
      <c r="U28" s="678"/>
      <c r="V28" s="678"/>
      <c r="W28" s="678"/>
      <c r="X28" s="678"/>
      <c r="Y28" s="678"/>
      <c r="Z28" s="678"/>
      <c r="AA28" s="679"/>
      <c r="AB28" s="202" t="str">
        <f>①日ソ登録選手入力!C$42&amp;""</f>
        <v/>
      </c>
      <c r="AC28" s="642" t="str">
        <f>①日ソ登録選手入力!O$42&amp;""</f>
        <v>　</v>
      </c>
      <c r="AD28" s="642"/>
      <c r="AE28" s="642"/>
      <c r="AF28" s="642"/>
      <c r="AG28" s="642"/>
      <c r="AH28" s="642"/>
      <c r="AI28" s="643" t="str">
        <f>IF(①日ソ登録選手入力!J$42="","",①日ソ登録選手入力!Q$42)</f>
        <v/>
      </c>
      <c r="AJ28" s="643"/>
      <c r="AK28" s="643"/>
      <c r="AL28" s="644" t="str">
        <f>①日ソ登録選手入力!K$42&amp;""</f>
        <v/>
      </c>
      <c r="AM28" s="644"/>
      <c r="AN28" s="644"/>
      <c r="AO28" s="644"/>
      <c r="AP28" s="645" t="str">
        <f>①日ソ登録選手入力!L$42&amp;""</f>
        <v/>
      </c>
      <c r="AQ28" s="645"/>
      <c r="AR28" s="645"/>
      <c r="AS28" s="645"/>
      <c r="AT28" s="645"/>
      <c r="AU28" s="645"/>
      <c r="AV28" s="645"/>
      <c r="AW28" s="645"/>
      <c r="AX28" s="609"/>
      <c r="AY28" s="609"/>
      <c r="AZ28" s="610"/>
    </row>
    <row r="29" spans="1:54" ht="27" customHeight="1">
      <c r="A29" s="121"/>
      <c r="B29" s="121"/>
      <c r="C29" s="661" t="s">
        <v>183</v>
      </c>
      <c r="D29" s="662"/>
      <c r="E29" s="663" t="str">
        <f>①日ソ登録選手入力!C$9&amp;""</f>
        <v/>
      </c>
      <c r="F29" s="664"/>
      <c r="G29" s="664"/>
      <c r="H29" s="665"/>
      <c r="I29" s="665"/>
      <c r="J29" s="665"/>
      <c r="K29" s="665"/>
      <c r="L29" s="665"/>
      <c r="M29" s="665"/>
      <c r="N29" s="665"/>
      <c r="O29" s="666"/>
      <c r="P29" s="667" t="s">
        <v>25</v>
      </c>
      <c r="Q29" s="667"/>
      <c r="R29" s="668" t="str">
        <f>①日ソ登録選手入力!C$12&amp;""</f>
        <v/>
      </c>
      <c r="S29" s="668"/>
      <c r="T29" s="668"/>
      <c r="U29" s="668"/>
      <c r="V29" s="668"/>
      <c r="W29" s="668"/>
      <c r="X29" s="668"/>
      <c r="Y29" s="668"/>
      <c r="Z29" s="668"/>
      <c r="AA29" s="669"/>
      <c r="AB29" s="203" t="str">
        <f>①日ソ登録選手入力!C$43&amp;""</f>
        <v/>
      </c>
      <c r="AC29" s="642" t="str">
        <f>①日ソ登録選手入力!O$43&amp;""</f>
        <v>　</v>
      </c>
      <c r="AD29" s="642"/>
      <c r="AE29" s="642"/>
      <c r="AF29" s="642"/>
      <c r="AG29" s="642"/>
      <c r="AH29" s="642"/>
      <c r="AI29" s="643" t="str">
        <f>IF(①日ソ登録選手入力!J$43="","",①日ソ登録選手入力!Q$43)</f>
        <v/>
      </c>
      <c r="AJ29" s="643"/>
      <c r="AK29" s="643"/>
      <c r="AL29" s="644" t="str">
        <f>①日ソ登録選手入力!K$43&amp;""</f>
        <v/>
      </c>
      <c r="AM29" s="644"/>
      <c r="AN29" s="644"/>
      <c r="AO29" s="644"/>
      <c r="AP29" s="645" t="str">
        <f>①日ソ登録選手入力!L$43&amp;""</f>
        <v/>
      </c>
      <c r="AQ29" s="645"/>
      <c r="AR29" s="645"/>
      <c r="AS29" s="645"/>
      <c r="AT29" s="645"/>
      <c r="AU29" s="645"/>
      <c r="AV29" s="645"/>
      <c r="AW29" s="645"/>
      <c r="AX29" s="609"/>
      <c r="AY29" s="609"/>
      <c r="AZ29" s="610"/>
    </row>
    <row r="30" spans="1:54" ht="27" customHeight="1" thickBot="1">
      <c r="A30" s="121"/>
      <c r="B30" s="121"/>
      <c r="C30" s="657" t="s">
        <v>184</v>
      </c>
      <c r="D30" s="658"/>
      <c r="E30" s="659" t="str">
        <f>①日ソ登録選手入力!C$8&amp;""</f>
        <v/>
      </c>
      <c r="F30" s="659"/>
      <c r="G30" s="659"/>
      <c r="H30" s="659"/>
      <c r="I30" s="659"/>
      <c r="J30" s="659"/>
      <c r="K30" s="659"/>
      <c r="L30" s="659"/>
      <c r="M30" s="659"/>
      <c r="N30" s="659"/>
      <c r="O30" s="659"/>
      <c r="P30" s="658" t="s">
        <v>185</v>
      </c>
      <c r="Q30" s="658"/>
      <c r="R30" s="659" t="str">
        <f>①日ソ登録選手入力!O$20&amp;""</f>
        <v xml:space="preserve"> </v>
      </c>
      <c r="S30" s="659"/>
      <c r="T30" s="659"/>
      <c r="U30" s="659"/>
      <c r="V30" s="659"/>
      <c r="W30" s="659"/>
      <c r="X30" s="659"/>
      <c r="Y30" s="659"/>
      <c r="Z30" s="659"/>
      <c r="AA30" s="660"/>
      <c r="AB30" s="202" t="str">
        <f>①日ソ登録選手入力!C$44&amp;""</f>
        <v/>
      </c>
      <c r="AC30" s="642" t="str">
        <f>①日ソ登録選手入力!O$44&amp;""</f>
        <v>　</v>
      </c>
      <c r="AD30" s="642"/>
      <c r="AE30" s="642"/>
      <c r="AF30" s="642"/>
      <c r="AG30" s="642"/>
      <c r="AH30" s="642"/>
      <c r="AI30" s="643" t="str">
        <f>IF(①日ソ登録選手入力!J$44="","",①日ソ登録選手入力!Q$44)</f>
        <v/>
      </c>
      <c r="AJ30" s="643"/>
      <c r="AK30" s="643"/>
      <c r="AL30" s="644" t="str">
        <f>①日ソ登録選手入力!K$44&amp;""</f>
        <v/>
      </c>
      <c r="AM30" s="644"/>
      <c r="AN30" s="644"/>
      <c r="AO30" s="644"/>
      <c r="AP30" s="645" t="str">
        <f>①日ソ登録選手入力!L$44&amp;""</f>
        <v/>
      </c>
      <c r="AQ30" s="645"/>
      <c r="AR30" s="645"/>
      <c r="AS30" s="645"/>
      <c r="AT30" s="645"/>
      <c r="AU30" s="645"/>
      <c r="AV30" s="645"/>
      <c r="AW30" s="645"/>
      <c r="AX30" s="609"/>
      <c r="AY30" s="609"/>
      <c r="AZ30" s="610"/>
    </row>
    <row r="31" spans="1:54" ht="27" customHeight="1">
      <c r="A31" s="121"/>
      <c r="B31" s="121"/>
      <c r="C31" s="185" t="s">
        <v>33</v>
      </c>
      <c r="D31" s="653" t="s">
        <v>177</v>
      </c>
      <c r="E31" s="653"/>
      <c r="F31" s="653"/>
      <c r="G31" s="653"/>
      <c r="H31" s="653"/>
      <c r="I31" s="653"/>
      <c r="J31" s="653" t="s">
        <v>178</v>
      </c>
      <c r="K31" s="653"/>
      <c r="L31" s="653"/>
      <c r="M31" s="654" t="s">
        <v>179</v>
      </c>
      <c r="N31" s="654"/>
      <c r="O31" s="654"/>
      <c r="P31" s="654"/>
      <c r="Q31" s="653" t="s">
        <v>186</v>
      </c>
      <c r="R31" s="653"/>
      <c r="S31" s="653"/>
      <c r="T31" s="653"/>
      <c r="U31" s="653"/>
      <c r="V31" s="653"/>
      <c r="W31" s="653"/>
      <c r="X31" s="653"/>
      <c r="Y31" s="655" t="s">
        <v>181</v>
      </c>
      <c r="Z31" s="655"/>
      <c r="AA31" s="656"/>
      <c r="AB31" s="202" t="str">
        <f>①日ソ登録選手入力!C$45&amp;""</f>
        <v/>
      </c>
      <c r="AC31" s="642" t="str">
        <f>①日ソ登録選手入力!O$45&amp;""</f>
        <v>　</v>
      </c>
      <c r="AD31" s="642"/>
      <c r="AE31" s="642"/>
      <c r="AF31" s="642"/>
      <c r="AG31" s="642"/>
      <c r="AH31" s="642"/>
      <c r="AI31" s="643" t="str">
        <f>IF(①日ソ登録選手入力!J$45="","",①日ソ登録選手入力!Q$45)</f>
        <v/>
      </c>
      <c r="AJ31" s="643"/>
      <c r="AK31" s="643"/>
      <c r="AL31" s="644" t="str">
        <f>①日ソ登録選手入力!K$45&amp;""</f>
        <v/>
      </c>
      <c r="AM31" s="644"/>
      <c r="AN31" s="644"/>
      <c r="AO31" s="644"/>
      <c r="AP31" s="645" t="str">
        <f>①日ソ登録選手入力!L$45&amp;""</f>
        <v/>
      </c>
      <c r="AQ31" s="645"/>
      <c r="AR31" s="645"/>
      <c r="AS31" s="645"/>
      <c r="AT31" s="645"/>
      <c r="AU31" s="645"/>
      <c r="AV31" s="645"/>
      <c r="AW31" s="645"/>
      <c r="AX31" s="609"/>
      <c r="AY31" s="609"/>
      <c r="AZ31" s="610"/>
    </row>
    <row r="32" spans="1:54" ht="27" customHeight="1">
      <c r="A32" s="651" t="s">
        <v>94</v>
      </c>
      <c r="B32" s="652"/>
      <c r="C32" s="139" t="str">
        <f>①日ソ登録選手入力!C$17&amp;""</f>
        <v>30</v>
      </c>
      <c r="D32" s="642" t="str">
        <f>①日ソ登録選手入力!O$17&amp;""</f>
        <v xml:space="preserve"> </v>
      </c>
      <c r="E32" s="642"/>
      <c r="F32" s="642"/>
      <c r="G32" s="642"/>
      <c r="H32" s="642"/>
      <c r="I32" s="642"/>
      <c r="J32" s="643" t="str">
        <f>IF(①日ソ登録選手入力!J$17="","",①日ソ登録選手入力!Q$17)</f>
        <v/>
      </c>
      <c r="K32" s="643"/>
      <c r="L32" s="643"/>
      <c r="M32" s="644" t="str">
        <f>①日ソ登録選手入力!K$17&amp;""</f>
        <v/>
      </c>
      <c r="N32" s="644"/>
      <c r="O32" s="644"/>
      <c r="P32" s="644"/>
      <c r="Q32" s="645" t="str">
        <f>①日ソ登録選手入力!L$17&amp;""</f>
        <v/>
      </c>
      <c r="R32" s="645"/>
      <c r="S32" s="645"/>
      <c r="T32" s="645"/>
      <c r="U32" s="645"/>
      <c r="V32" s="645"/>
      <c r="W32" s="645"/>
      <c r="X32" s="645"/>
      <c r="Y32" s="646" t="str">
        <f>①日ソ登録選手入力!N$17&amp;""</f>
        <v/>
      </c>
      <c r="Z32" s="647"/>
      <c r="AA32" s="648"/>
      <c r="AB32" s="261" t="str">
        <f>①日ソ登録選手入力!C$46&amp;""</f>
        <v/>
      </c>
      <c r="AC32" s="642" t="str">
        <f>①日ソ登録選手入力!O$46&amp;""</f>
        <v>　</v>
      </c>
      <c r="AD32" s="642"/>
      <c r="AE32" s="642"/>
      <c r="AF32" s="642"/>
      <c r="AG32" s="642"/>
      <c r="AH32" s="642"/>
      <c r="AI32" s="643" t="str">
        <f>IF(①日ソ登録選手入力!J$46="","",①日ソ登録選手入力!Q$46)</f>
        <v/>
      </c>
      <c r="AJ32" s="643"/>
      <c r="AK32" s="643"/>
      <c r="AL32" s="644" t="str">
        <f>①日ソ登録選手入力!K$46&amp;""</f>
        <v/>
      </c>
      <c r="AM32" s="644"/>
      <c r="AN32" s="644"/>
      <c r="AO32" s="644"/>
      <c r="AP32" s="645" t="str">
        <f>①日ソ登録選手入力!L$46&amp;""</f>
        <v/>
      </c>
      <c r="AQ32" s="645"/>
      <c r="AR32" s="645"/>
      <c r="AS32" s="645"/>
      <c r="AT32" s="645"/>
      <c r="AU32" s="645"/>
      <c r="AV32" s="645"/>
      <c r="AW32" s="645"/>
      <c r="AX32" s="609"/>
      <c r="AY32" s="609"/>
      <c r="AZ32" s="610"/>
    </row>
    <row r="33" spans="1:54" ht="27" customHeight="1">
      <c r="A33" s="649" t="s">
        <v>93</v>
      </c>
      <c r="B33" s="650"/>
      <c r="C33" s="264" t="str">
        <f>①日ソ登録選手入力!C$18&amp;""</f>
        <v>31</v>
      </c>
      <c r="D33" s="642" t="str">
        <f>①日ソ登録選手入力!O$18&amp;""</f>
        <v xml:space="preserve"> </v>
      </c>
      <c r="E33" s="642"/>
      <c r="F33" s="642"/>
      <c r="G33" s="642"/>
      <c r="H33" s="642"/>
      <c r="I33" s="642"/>
      <c r="J33" s="643" t="str">
        <f>IF(①日ソ登録選手入力!J$18="","",①日ソ登録選手入力!Q$18)</f>
        <v/>
      </c>
      <c r="K33" s="643"/>
      <c r="L33" s="643"/>
      <c r="M33" s="644" t="str">
        <f>①日ソ登録選手入力!K$18&amp;""</f>
        <v/>
      </c>
      <c r="N33" s="644"/>
      <c r="O33" s="644"/>
      <c r="P33" s="644"/>
      <c r="Q33" s="645" t="str">
        <f>①日ソ登録選手入力!L$18&amp;""</f>
        <v/>
      </c>
      <c r="R33" s="645"/>
      <c r="S33" s="645"/>
      <c r="T33" s="645"/>
      <c r="U33" s="645"/>
      <c r="V33" s="645"/>
      <c r="W33" s="645"/>
      <c r="X33" s="645"/>
      <c r="Y33" s="646" t="str">
        <f>①日ソ登録選手入力!N$18&amp;""</f>
        <v/>
      </c>
      <c r="Z33" s="647"/>
      <c r="AA33" s="647"/>
      <c r="AB33" s="263" t="str">
        <f>①日ソ登録選手入力!C$47&amp;""</f>
        <v/>
      </c>
      <c r="AC33" s="642" t="str">
        <f>①日ソ登録選手入力!O$47&amp;""</f>
        <v>　</v>
      </c>
      <c r="AD33" s="642"/>
      <c r="AE33" s="642"/>
      <c r="AF33" s="642"/>
      <c r="AG33" s="642"/>
      <c r="AH33" s="642"/>
      <c r="AI33" s="643" t="str">
        <f>IF(①日ソ登録選手入力!J$47="","",①日ソ登録選手入力!Q$47)</f>
        <v/>
      </c>
      <c r="AJ33" s="643"/>
      <c r="AK33" s="643"/>
      <c r="AL33" s="644" t="str">
        <f>①日ソ登録選手入力!K$47&amp;""</f>
        <v/>
      </c>
      <c r="AM33" s="644"/>
      <c r="AN33" s="644"/>
      <c r="AO33" s="644"/>
      <c r="AP33" s="645" t="str">
        <f>①日ソ登録選手入力!L$47&amp;""</f>
        <v/>
      </c>
      <c r="AQ33" s="645"/>
      <c r="AR33" s="645"/>
      <c r="AS33" s="645"/>
      <c r="AT33" s="645"/>
      <c r="AU33" s="645"/>
      <c r="AV33" s="645"/>
      <c r="AW33" s="645"/>
      <c r="AX33" s="609"/>
      <c r="AY33" s="609"/>
      <c r="AZ33" s="610"/>
    </row>
    <row r="34" spans="1:54" ht="27" customHeight="1">
      <c r="A34" s="649" t="s">
        <v>93</v>
      </c>
      <c r="B34" s="650"/>
      <c r="C34" s="266" t="str">
        <f>①日ソ登録選手入力!C$19&amp;""</f>
        <v>32</v>
      </c>
      <c r="D34" s="642" t="str">
        <f>①日ソ登録選手入力!O$19&amp;""</f>
        <v xml:space="preserve"> </v>
      </c>
      <c r="E34" s="642"/>
      <c r="F34" s="642"/>
      <c r="G34" s="642"/>
      <c r="H34" s="642"/>
      <c r="I34" s="642"/>
      <c r="J34" s="643" t="str">
        <f>IF(①日ソ登録選手入力!J$19="","",①日ソ登録選手入力!Q$19)</f>
        <v/>
      </c>
      <c r="K34" s="643"/>
      <c r="L34" s="643"/>
      <c r="M34" s="644" t="str">
        <f>①日ソ登録選手入力!K$19&amp;""</f>
        <v/>
      </c>
      <c r="N34" s="644"/>
      <c r="O34" s="644"/>
      <c r="P34" s="644"/>
      <c r="Q34" s="645" t="str">
        <f>①日ソ登録選手入力!L$19&amp;""</f>
        <v/>
      </c>
      <c r="R34" s="645"/>
      <c r="S34" s="645"/>
      <c r="T34" s="645"/>
      <c r="U34" s="645"/>
      <c r="V34" s="645"/>
      <c r="W34" s="645"/>
      <c r="X34" s="645"/>
      <c r="Y34" s="646" t="str">
        <f>①日ソ登録選手入力!N$19&amp;""</f>
        <v/>
      </c>
      <c r="Z34" s="647"/>
      <c r="AA34" s="648"/>
      <c r="AB34" s="262" t="str">
        <f>①日ソ登録選手入力!C$48&amp;""</f>
        <v/>
      </c>
      <c r="AC34" s="642" t="str">
        <f>①日ソ登録選手入力!O$48&amp;""</f>
        <v>　</v>
      </c>
      <c r="AD34" s="642"/>
      <c r="AE34" s="642"/>
      <c r="AF34" s="642"/>
      <c r="AG34" s="642"/>
      <c r="AH34" s="642"/>
      <c r="AI34" s="643" t="str">
        <f>IF(①日ソ登録選手入力!J$48="","",①日ソ登録選手入力!Q$48)</f>
        <v/>
      </c>
      <c r="AJ34" s="643"/>
      <c r="AK34" s="643"/>
      <c r="AL34" s="644" t="str">
        <f>①日ソ登録選手入力!K$48&amp;""</f>
        <v/>
      </c>
      <c r="AM34" s="644"/>
      <c r="AN34" s="644"/>
      <c r="AO34" s="644"/>
      <c r="AP34" s="645" t="str">
        <f>①日ソ登録選手入力!L$48&amp;""</f>
        <v/>
      </c>
      <c r="AQ34" s="645"/>
      <c r="AR34" s="645"/>
      <c r="AS34" s="645"/>
      <c r="AT34" s="645"/>
      <c r="AU34" s="645"/>
      <c r="AV34" s="645"/>
      <c r="AW34" s="645"/>
      <c r="AX34" s="609"/>
      <c r="AY34" s="609"/>
      <c r="AZ34" s="610"/>
    </row>
    <row r="35" spans="1:54" ht="27" customHeight="1">
      <c r="A35" s="651" t="s">
        <v>187</v>
      </c>
      <c r="B35" s="652"/>
      <c r="C35" s="265" t="s">
        <v>188</v>
      </c>
      <c r="D35" s="642" t="str">
        <f>①日ソ登録選手入力!O$33&amp;""</f>
        <v>　</v>
      </c>
      <c r="E35" s="642"/>
      <c r="F35" s="642"/>
      <c r="G35" s="642"/>
      <c r="H35" s="642"/>
      <c r="I35" s="642"/>
      <c r="J35" s="643" t="str">
        <f>IF(①日ソ登録選手入力!J$33="","",①日ソ登録選手入力!Q$33)</f>
        <v/>
      </c>
      <c r="K35" s="643"/>
      <c r="L35" s="643"/>
      <c r="M35" s="644" t="str">
        <f>①日ソ登録選手入力!K$33&amp;""</f>
        <v/>
      </c>
      <c r="N35" s="644"/>
      <c r="O35" s="644"/>
      <c r="P35" s="644"/>
      <c r="Q35" s="645" t="str">
        <f>①日ソ登録選手入力!L$33&amp;""</f>
        <v/>
      </c>
      <c r="R35" s="645"/>
      <c r="S35" s="645"/>
      <c r="T35" s="645"/>
      <c r="U35" s="645"/>
      <c r="V35" s="645"/>
      <c r="W35" s="645"/>
      <c r="X35" s="645"/>
      <c r="Y35" s="646"/>
      <c r="Z35" s="647"/>
      <c r="AA35" s="648"/>
      <c r="AB35" s="202" t="str">
        <f>①日ソ登録選手入力!C$49&amp;""</f>
        <v/>
      </c>
      <c r="AC35" s="642" t="str">
        <f>①日ソ登録選手入力!O$49&amp;""</f>
        <v>　</v>
      </c>
      <c r="AD35" s="642"/>
      <c r="AE35" s="642"/>
      <c r="AF35" s="642"/>
      <c r="AG35" s="642"/>
      <c r="AH35" s="642"/>
      <c r="AI35" s="643" t="str">
        <f>IF(①日ソ登録選手入力!J$49="","",①日ソ登録選手入力!Q$49)</f>
        <v/>
      </c>
      <c r="AJ35" s="643"/>
      <c r="AK35" s="643"/>
      <c r="AL35" s="644" t="str">
        <f>①日ソ登録選手入力!K$49&amp;""</f>
        <v/>
      </c>
      <c r="AM35" s="644"/>
      <c r="AN35" s="644"/>
      <c r="AO35" s="644"/>
      <c r="AP35" s="645" t="str">
        <f>①日ソ登録選手入力!L$49&amp;""</f>
        <v/>
      </c>
      <c r="AQ35" s="645"/>
      <c r="AR35" s="645"/>
      <c r="AS35" s="645"/>
      <c r="AT35" s="645"/>
      <c r="AU35" s="645"/>
      <c r="AV35" s="645"/>
      <c r="AW35" s="645"/>
      <c r="AX35" s="609"/>
      <c r="AY35" s="609"/>
      <c r="AZ35" s="610"/>
    </row>
    <row r="36" spans="1:54" ht="27" customHeight="1">
      <c r="A36" s="140"/>
      <c r="B36" s="140"/>
      <c r="C36" s="188" t="str">
        <f>①日ソ登録選手入力!C$34&amp;""</f>
        <v/>
      </c>
      <c r="D36" s="642" t="str">
        <f>①日ソ登録選手入力!O$34&amp;""</f>
        <v>　</v>
      </c>
      <c r="E36" s="642"/>
      <c r="F36" s="642"/>
      <c r="G36" s="642"/>
      <c r="H36" s="642"/>
      <c r="I36" s="642"/>
      <c r="J36" s="643" t="str">
        <f>IF(①日ソ登録選手入力!J$34="","",①日ソ登録選手入力!Q$34)</f>
        <v/>
      </c>
      <c r="K36" s="643"/>
      <c r="L36" s="643"/>
      <c r="M36" s="644" t="str">
        <f>①日ソ登録選手入力!K$34&amp;""</f>
        <v/>
      </c>
      <c r="N36" s="644"/>
      <c r="O36" s="644"/>
      <c r="P36" s="644"/>
      <c r="Q36" s="645" t="str">
        <f>①日ソ登録選手入力!L$34&amp;""</f>
        <v/>
      </c>
      <c r="R36" s="645"/>
      <c r="S36" s="645"/>
      <c r="T36" s="645"/>
      <c r="U36" s="645"/>
      <c r="V36" s="645"/>
      <c r="W36" s="645"/>
      <c r="X36" s="645"/>
      <c r="Y36" s="646"/>
      <c r="Z36" s="647"/>
      <c r="AA36" s="648"/>
      <c r="AB36" s="202" t="str">
        <f>①日ソ登録選手入力!C$50&amp;""</f>
        <v/>
      </c>
      <c r="AC36" s="642" t="str">
        <f>①日ソ登録選手入力!O$50&amp;""</f>
        <v>　</v>
      </c>
      <c r="AD36" s="642"/>
      <c r="AE36" s="642"/>
      <c r="AF36" s="642"/>
      <c r="AG36" s="642"/>
      <c r="AH36" s="642"/>
      <c r="AI36" s="643" t="str">
        <f>IF(①日ソ登録選手入力!J$50="","",①日ソ登録選手入力!Q$50)</f>
        <v/>
      </c>
      <c r="AJ36" s="643"/>
      <c r="AK36" s="643"/>
      <c r="AL36" s="644" t="str">
        <f>①日ソ登録選手入力!K$50&amp;""</f>
        <v/>
      </c>
      <c r="AM36" s="644"/>
      <c r="AN36" s="644"/>
      <c r="AO36" s="644"/>
      <c r="AP36" s="645" t="str">
        <f>①日ソ登録選手入力!L$50&amp;""</f>
        <v/>
      </c>
      <c r="AQ36" s="645"/>
      <c r="AR36" s="645"/>
      <c r="AS36" s="645"/>
      <c r="AT36" s="645"/>
      <c r="AU36" s="645"/>
      <c r="AV36" s="645"/>
      <c r="AW36" s="645"/>
      <c r="AX36" s="609"/>
      <c r="AY36" s="609"/>
      <c r="AZ36" s="610"/>
    </row>
    <row r="37" spans="1:54" ht="27" customHeight="1">
      <c r="A37" s="140"/>
      <c r="B37" s="140"/>
      <c r="C37" s="188" t="str">
        <f>①日ソ登録選手入力!C$35&amp;""</f>
        <v/>
      </c>
      <c r="D37" s="642" t="str">
        <f>①日ソ登録選手入力!O$35&amp;""</f>
        <v>　</v>
      </c>
      <c r="E37" s="642"/>
      <c r="F37" s="642"/>
      <c r="G37" s="642"/>
      <c r="H37" s="642"/>
      <c r="I37" s="642"/>
      <c r="J37" s="643" t="str">
        <f>IF(①日ソ登録選手入力!J$35="","",①日ソ登録選手入力!Q$35)</f>
        <v/>
      </c>
      <c r="K37" s="643"/>
      <c r="L37" s="643"/>
      <c r="M37" s="644" t="str">
        <f>①日ソ登録選手入力!K$35&amp;""</f>
        <v/>
      </c>
      <c r="N37" s="644"/>
      <c r="O37" s="644"/>
      <c r="P37" s="644"/>
      <c r="Q37" s="645" t="str">
        <f>①日ソ登録選手入力!L$35&amp;""</f>
        <v/>
      </c>
      <c r="R37" s="645"/>
      <c r="S37" s="645"/>
      <c r="T37" s="645"/>
      <c r="U37" s="645"/>
      <c r="V37" s="645"/>
      <c r="W37" s="645"/>
      <c r="X37" s="645"/>
      <c r="Y37" s="646"/>
      <c r="Z37" s="647"/>
      <c r="AA37" s="648"/>
      <c r="AB37" s="202" t="str">
        <f>①日ソ登録選手入力!C$51&amp;""</f>
        <v/>
      </c>
      <c r="AC37" s="642" t="str">
        <f>①日ソ登録選手入力!O$51&amp;""</f>
        <v>　</v>
      </c>
      <c r="AD37" s="642"/>
      <c r="AE37" s="642"/>
      <c r="AF37" s="642"/>
      <c r="AG37" s="642"/>
      <c r="AH37" s="642"/>
      <c r="AI37" s="643" t="str">
        <f>IF(①日ソ登録選手入力!J$51="","",①日ソ登録選手入力!Q$51)</f>
        <v/>
      </c>
      <c r="AJ37" s="643"/>
      <c r="AK37" s="643"/>
      <c r="AL37" s="644" t="str">
        <f>①日ソ登録選手入力!K$51&amp;""</f>
        <v/>
      </c>
      <c r="AM37" s="644"/>
      <c r="AN37" s="644"/>
      <c r="AO37" s="644"/>
      <c r="AP37" s="645" t="str">
        <f>①日ソ登録選手入力!L$51&amp;""</f>
        <v/>
      </c>
      <c r="AQ37" s="645"/>
      <c r="AR37" s="645"/>
      <c r="AS37" s="645"/>
      <c r="AT37" s="645"/>
      <c r="AU37" s="645"/>
      <c r="AV37" s="645"/>
      <c r="AW37" s="645"/>
      <c r="AX37" s="609"/>
      <c r="AY37" s="609"/>
      <c r="AZ37" s="610"/>
    </row>
    <row r="38" spans="1:54" ht="27" customHeight="1">
      <c r="A38" s="140"/>
      <c r="B38" s="140"/>
      <c r="C38" s="188" t="str">
        <f>①日ソ登録選手入力!C$36&amp;""</f>
        <v/>
      </c>
      <c r="D38" s="642" t="str">
        <f>①日ソ登録選手入力!O$36&amp;""</f>
        <v>　</v>
      </c>
      <c r="E38" s="642"/>
      <c r="F38" s="642"/>
      <c r="G38" s="642"/>
      <c r="H38" s="642"/>
      <c r="I38" s="642"/>
      <c r="J38" s="643" t="str">
        <f>IF(①日ソ登録選手入力!J$36="","",①日ソ登録選手入力!Q$36)</f>
        <v/>
      </c>
      <c r="K38" s="643"/>
      <c r="L38" s="643"/>
      <c r="M38" s="644" t="str">
        <f>①日ソ登録選手入力!K$36&amp;""</f>
        <v/>
      </c>
      <c r="N38" s="644"/>
      <c r="O38" s="644"/>
      <c r="P38" s="644"/>
      <c r="Q38" s="645" t="str">
        <f>①日ソ登録選手入力!L$36&amp;""</f>
        <v/>
      </c>
      <c r="R38" s="645"/>
      <c r="S38" s="645"/>
      <c r="T38" s="645"/>
      <c r="U38" s="645"/>
      <c r="V38" s="645"/>
      <c r="W38" s="645"/>
      <c r="X38" s="645"/>
      <c r="Y38" s="646"/>
      <c r="Z38" s="647"/>
      <c r="AA38" s="648"/>
      <c r="AB38" s="202" t="str">
        <f>①日ソ登録選手入力!C$52&amp;""</f>
        <v/>
      </c>
      <c r="AC38" s="642" t="str">
        <f>①日ソ登録選手入力!O$52&amp;""</f>
        <v>　</v>
      </c>
      <c r="AD38" s="642"/>
      <c r="AE38" s="642"/>
      <c r="AF38" s="642"/>
      <c r="AG38" s="642"/>
      <c r="AH38" s="642"/>
      <c r="AI38" s="643" t="str">
        <f>IF(①日ソ登録選手入力!J$52="","",①日ソ登録選手入力!Q$52)</f>
        <v/>
      </c>
      <c r="AJ38" s="643"/>
      <c r="AK38" s="643"/>
      <c r="AL38" s="644" t="str">
        <f>①日ソ登録選手入力!K$52&amp;""</f>
        <v/>
      </c>
      <c r="AM38" s="644"/>
      <c r="AN38" s="644"/>
      <c r="AO38" s="644"/>
      <c r="AP38" s="645" t="str">
        <f>①日ソ登録選手入力!L$52&amp;""</f>
        <v/>
      </c>
      <c r="AQ38" s="645"/>
      <c r="AR38" s="645"/>
      <c r="AS38" s="645"/>
      <c r="AT38" s="645"/>
      <c r="AU38" s="645"/>
      <c r="AV38" s="645"/>
      <c r="AW38" s="645"/>
      <c r="AX38" s="609"/>
      <c r="AY38" s="609"/>
      <c r="AZ38" s="610"/>
    </row>
    <row r="39" spans="1:54" ht="27" customHeight="1">
      <c r="A39" s="140"/>
      <c r="B39" s="140"/>
      <c r="C39" s="188" t="str">
        <f>①日ソ登録選手入力!C$37&amp;""</f>
        <v/>
      </c>
      <c r="D39" s="642" t="str">
        <f>①日ソ登録選手入力!O$37&amp;""</f>
        <v>　</v>
      </c>
      <c r="E39" s="642"/>
      <c r="F39" s="642"/>
      <c r="G39" s="642"/>
      <c r="H39" s="642"/>
      <c r="I39" s="642"/>
      <c r="J39" s="643" t="str">
        <f>IF(①日ソ登録選手入力!J$37="","",①日ソ登録選手入力!Q$37)</f>
        <v/>
      </c>
      <c r="K39" s="643"/>
      <c r="L39" s="643"/>
      <c r="M39" s="644" t="str">
        <f>①日ソ登録選手入力!K$37&amp;""</f>
        <v/>
      </c>
      <c r="N39" s="644"/>
      <c r="O39" s="644"/>
      <c r="P39" s="644"/>
      <c r="Q39" s="645" t="str">
        <f>①日ソ登録選手入力!L$37&amp;""</f>
        <v/>
      </c>
      <c r="R39" s="645"/>
      <c r="S39" s="645"/>
      <c r="T39" s="645"/>
      <c r="U39" s="645"/>
      <c r="V39" s="645"/>
      <c r="W39" s="645"/>
      <c r="X39" s="645"/>
      <c r="Y39" s="646"/>
      <c r="Z39" s="647"/>
      <c r="AA39" s="648"/>
      <c r="AB39" s="202" t="str">
        <f>①日ソ登録選手入力!C$53&amp;""</f>
        <v/>
      </c>
      <c r="AC39" s="642" t="str">
        <f>①日ソ登録選手入力!O$53&amp;""</f>
        <v>　</v>
      </c>
      <c r="AD39" s="642"/>
      <c r="AE39" s="642"/>
      <c r="AF39" s="642"/>
      <c r="AG39" s="642"/>
      <c r="AH39" s="642"/>
      <c r="AI39" s="643" t="str">
        <f>IF(①日ソ登録選手入力!J$53="","",①日ソ登録選手入力!Q$53)</f>
        <v/>
      </c>
      <c r="AJ39" s="643"/>
      <c r="AK39" s="643"/>
      <c r="AL39" s="644" t="str">
        <f>①日ソ登録選手入力!K$53&amp;""</f>
        <v/>
      </c>
      <c r="AM39" s="644"/>
      <c r="AN39" s="644"/>
      <c r="AO39" s="644"/>
      <c r="AP39" s="645" t="str">
        <f>①日ソ登録選手入力!L$53&amp;""</f>
        <v/>
      </c>
      <c r="AQ39" s="645"/>
      <c r="AR39" s="645"/>
      <c r="AS39" s="645"/>
      <c r="AT39" s="645"/>
      <c r="AU39" s="645"/>
      <c r="AV39" s="645"/>
      <c r="AW39" s="645"/>
      <c r="AX39" s="609"/>
      <c r="AY39" s="609"/>
      <c r="AZ39" s="610"/>
    </row>
    <row r="40" spans="1:54" ht="27" customHeight="1">
      <c r="A40" s="140"/>
      <c r="B40" s="140"/>
      <c r="C40" s="188" t="str">
        <f>①日ソ登録選手入力!C$38&amp;""</f>
        <v/>
      </c>
      <c r="D40" s="642" t="str">
        <f>①日ソ登録選手入力!O$38&amp;""</f>
        <v>　</v>
      </c>
      <c r="E40" s="642"/>
      <c r="F40" s="642"/>
      <c r="G40" s="642"/>
      <c r="H40" s="642"/>
      <c r="I40" s="642"/>
      <c r="J40" s="643" t="str">
        <f>IF(①日ソ登録選手入力!J$38="","",①日ソ登録選手入力!Q$38)</f>
        <v/>
      </c>
      <c r="K40" s="643"/>
      <c r="L40" s="643"/>
      <c r="M40" s="644" t="str">
        <f>①日ソ登録選手入力!K$38&amp;""</f>
        <v/>
      </c>
      <c r="N40" s="644"/>
      <c r="O40" s="644"/>
      <c r="P40" s="644"/>
      <c r="Q40" s="645" t="str">
        <f>①日ソ登録選手入力!L$38&amp;""</f>
        <v/>
      </c>
      <c r="R40" s="645"/>
      <c r="S40" s="645"/>
      <c r="T40" s="645"/>
      <c r="U40" s="645"/>
      <c r="V40" s="645"/>
      <c r="W40" s="645"/>
      <c r="X40" s="645"/>
      <c r="Y40" s="646"/>
      <c r="Z40" s="647"/>
      <c r="AA40" s="648"/>
      <c r="AB40" s="202" t="str">
        <f>①日ソ登録選手入力!C$54&amp;""</f>
        <v/>
      </c>
      <c r="AC40" s="642" t="str">
        <f>①日ソ登録選手入力!O$54&amp;""</f>
        <v>　</v>
      </c>
      <c r="AD40" s="642"/>
      <c r="AE40" s="642"/>
      <c r="AF40" s="642"/>
      <c r="AG40" s="642"/>
      <c r="AH40" s="642"/>
      <c r="AI40" s="643" t="str">
        <f>IF(①日ソ登録選手入力!J$54="","",①日ソ登録選手入力!Q$54)</f>
        <v/>
      </c>
      <c r="AJ40" s="643"/>
      <c r="AK40" s="643"/>
      <c r="AL40" s="644" t="str">
        <f>①日ソ登録選手入力!K$54&amp;""</f>
        <v/>
      </c>
      <c r="AM40" s="644"/>
      <c r="AN40" s="644"/>
      <c r="AO40" s="644"/>
      <c r="AP40" s="645" t="str">
        <f>①日ソ登録選手入力!L$54&amp;""</f>
        <v/>
      </c>
      <c r="AQ40" s="645"/>
      <c r="AR40" s="645"/>
      <c r="AS40" s="645"/>
      <c r="AT40" s="645"/>
      <c r="AU40" s="645"/>
      <c r="AV40" s="645"/>
      <c r="AW40" s="645"/>
      <c r="AX40" s="609"/>
      <c r="AY40" s="609"/>
      <c r="AZ40" s="610"/>
    </row>
    <row r="41" spans="1:54" ht="27" customHeight="1">
      <c r="A41" s="140"/>
      <c r="B41" s="140"/>
      <c r="C41" s="188" t="str">
        <f>①日ソ登録選手入力!C$39&amp;""</f>
        <v/>
      </c>
      <c r="D41" s="642" t="str">
        <f>①日ソ登録選手入力!O$39&amp;""</f>
        <v>　</v>
      </c>
      <c r="E41" s="642"/>
      <c r="F41" s="642"/>
      <c r="G41" s="642"/>
      <c r="H41" s="642"/>
      <c r="I41" s="642"/>
      <c r="J41" s="643" t="str">
        <f>IF(①日ソ登録選手入力!J$39="","",①日ソ登録選手入力!Q$39)</f>
        <v/>
      </c>
      <c r="K41" s="643"/>
      <c r="L41" s="643"/>
      <c r="M41" s="644" t="str">
        <f>①日ソ登録選手入力!K$39&amp;""</f>
        <v/>
      </c>
      <c r="N41" s="644"/>
      <c r="O41" s="644"/>
      <c r="P41" s="644"/>
      <c r="Q41" s="645" t="str">
        <f>①日ソ登録選手入力!L$39&amp;""</f>
        <v/>
      </c>
      <c r="R41" s="645"/>
      <c r="S41" s="645"/>
      <c r="T41" s="645"/>
      <c r="U41" s="645"/>
      <c r="V41" s="645"/>
      <c r="W41" s="645"/>
      <c r="X41" s="645"/>
      <c r="Y41" s="646"/>
      <c r="Z41" s="647"/>
      <c r="AA41" s="648"/>
      <c r="AB41" s="202" t="str">
        <f>①日ソ登録選手入力!C$55&amp;""</f>
        <v/>
      </c>
      <c r="AC41" s="642" t="str">
        <f>①日ソ登録選手入力!O$55&amp;""</f>
        <v>　</v>
      </c>
      <c r="AD41" s="642"/>
      <c r="AE41" s="642"/>
      <c r="AF41" s="642"/>
      <c r="AG41" s="642"/>
      <c r="AH41" s="642"/>
      <c r="AI41" s="643" t="str">
        <f>IF(①日ソ登録選手入力!J$55="","",①日ソ登録選手入力!Q$55)</f>
        <v/>
      </c>
      <c r="AJ41" s="643"/>
      <c r="AK41" s="643"/>
      <c r="AL41" s="644" t="str">
        <f>①日ソ登録選手入力!K$55&amp;""</f>
        <v/>
      </c>
      <c r="AM41" s="644"/>
      <c r="AN41" s="644"/>
      <c r="AO41" s="644"/>
      <c r="AP41" s="645" t="str">
        <f>①日ソ登録選手入力!L$55&amp;""</f>
        <v/>
      </c>
      <c r="AQ41" s="645"/>
      <c r="AR41" s="645"/>
      <c r="AS41" s="645"/>
      <c r="AT41" s="645"/>
      <c r="AU41" s="645"/>
      <c r="AV41" s="645"/>
      <c r="AW41" s="645"/>
      <c r="AX41" s="609"/>
      <c r="AY41" s="609"/>
      <c r="AZ41" s="610"/>
    </row>
    <row r="42" spans="1:54" ht="27" customHeight="1">
      <c r="A42" s="140"/>
      <c r="B42" s="140"/>
      <c r="C42" s="188" t="str">
        <f>①日ソ登録選手入力!C$40&amp;""</f>
        <v/>
      </c>
      <c r="D42" s="642" t="str">
        <f>①日ソ登録選手入力!O$40&amp;""</f>
        <v>　</v>
      </c>
      <c r="E42" s="642"/>
      <c r="F42" s="642"/>
      <c r="G42" s="642"/>
      <c r="H42" s="642"/>
      <c r="I42" s="642"/>
      <c r="J42" s="643" t="str">
        <f>IF(①日ソ登録選手入力!J$40="","",①日ソ登録選手入力!Q$40)</f>
        <v/>
      </c>
      <c r="K42" s="643"/>
      <c r="L42" s="643"/>
      <c r="M42" s="644" t="str">
        <f>①日ソ登録選手入力!K$40&amp;""</f>
        <v/>
      </c>
      <c r="N42" s="644"/>
      <c r="O42" s="644"/>
      <c r="P42" s="644"/>
      <c r="Q42" s="645" t="str">
        <f>①日ソ登録選手入力!L$40&amp;""</f>
        <v/>
      </c>
      <c r="R42" s="645"/>
      <c r="S42" s="645"/>
      <c r="T42" s="645"/>
      <c r="U42" s="645"/>
      <c r="V42" s="645"/>
      <c r="W42" s="645"/>
      <c r="X42" s="645"/>
      <c r="Y42" s="646"/>
      <c r="Z42" s="647"/>
      <c r="AA42" s="648"/>
      <c r="AB42" s="202" t="str">
        <f>①日ソ登録選手入力!C$56&amp;""</f>
        <v/>
      </c>
      <c r="AC42" s="642" t="str">
        <f>①日ソ登録選手入力!O$56&amp;""</f>
        <v>　</v>
      </c>
      <c r="AD42" s="642"/>
      <c r="AE42" s="642"/>
      <c r="AF42" s="642"/>
      <c r="AG42" s="642"/>
      <c r="AH42" s="642"/>
      <c r="AI42" s="643" t="str">
        <f>IF(①日ソ登録選手入力!J$56="","",①日ソ登録選手入力!Q$56)</f>
        <v/>
      </c>
      <c r="AJ42" s="643"/>
      <c r="AK42" s="643"/>
      <c r="AL42" s="644" t="str">
        <f>①日ソ登録選手入力!K$56&amp;""</f>
        <v/>
      </c>
      <c r="AM42" s="644"/>
      <c r="AN42" s="644"/>
      <c r="AO42" s="644"/>
      <c r="AP42" s="645" t="str">
        <f>①日ソ登録選手入力!L$56&amp;""</f>
        <v/>
      </c>
      <c r="AQ42" s="645"/>
      <c r="AR42" s="645"/>
      <c r="AS42" s="645"/>
      <c r="AT42" s="645"/>
      <c r="AU42" s="645"/>
      <c r="AV42" s="645"/>
      <c r="AW42" s="645"/>
      <c r="AX42" s="609"/>
      <c r="AY42" s="609"/>
      <c r="AZ42" s="610"/>
    </row>
    <row r="43" spans="1:54" ht="27" customHeight="1" thickBot="1">
      <c r="A43" s="140"/>
      <c r="B43" s="140"/>
      <c r="C43" s="189" t="str">
        <f>①日ソ登録選手入力!C$41&amp;""</f>
        <v/>
      </c>
      <c r="D43" s="611" t="str">
        <f>①日ソ登録選手入力!O$41&amp;""</f>
        <v>　</v>
      </c>
      <c r="E43" s="612"/>
      <c r="F43" s="612"/>
      <c r="G43" s="612"/>
      <c r="H43" s="612"/>
      <c r="I43" s="612"/>
      <c r="J43" s="613" t="str">
        <f>IF(①日ソ登録選手入力!J$41="","",①日ソ登録選手入力!Q$41)</f>
        <v/>
      </c>
      <c r="K43" s="614"/>
      <c r="L43" s="615"/>
      <c r="M43" s="616" t="str">
        <f>①日ソ登録選手入力!K$41&amp;""</f>
        <v/>
      </c>
      <c r="N43" s="617"/>
      <c r="O43" s="617"/>
      <c r="P43" s="617"/>
      <c r="Q43" s="618" t="str">
        <f>①日ソ登録選手入力!L$41&amp;""</f>
        <v/>
      </c>
      <c r="R43" s="618"/>
      <c r="S43" s="618"/>
      <c r="T43" s="618"/>
      <c r="U43" s="618"/>
      <c r="V43" s="618"/>
      <c r="W43" s="618"/>
      <c r="X43" s="618"/>
      <c r="Y43" s="619"/>
      <c r="Z43" s="620"/>
      <c r="AA43" s="621"/>
      <c r="AB43" s="204" t="str">
        <f>①日ソ登録選手入力!C$57&amp;""</f>
        <v/>
      </c>
      <c r="AC43" s="622" t="str">
        <f>①日ソ登録選手入力!O$57&amp;""</f>
        <v>　</v>
      </c>
      <c r="AD43" s="622"/>
      <c r="AE43" s="622"/>
      <c r="AF43" s="622"/>
      <c r="AG43" s="622"/>
      <c r="AH43" s="611"/>
      <c r="AI43" s="613" t="str">
        <f>IF(①日ソ登録選手入力!J$57="","",①日ソ登録選手入力!Q$57)</f>
        <v/>
      </c>
      <c r="AJ43" s="614"/>
      <c r="AK43" s="615"/>
      <c r="AL43" s="616" t="str">
        <f>①日ソ登録選手入力!K$57&amp;""</f>
        <v/>
      </c>
      <c r="AM43" s="617"/>
      <c r="AN43" s="617"/>
      <c r="AO43" s="617"/>
      <c r="AP43" s="618" t="str">
        <f>①日ソ登録選手入力!L$57&amp;""</f>
        <v/>
      </c>
      <c r="AQ43" s="618"/>
      <c r="AR43" s="618"/>
      <c r="AS43" s="618"/>
      <c r="AT43" s="618"/>
      <c r="AU43" s="618"/>
      <c r="AV43" s="618"/>
      <c r="AW43" s="618"/>
      <c r="AX43" s="639"/>
      <c r="AY43" s="639"/>
      <c r="AZ43" s="640"/>
    </row>
    <row r="44" spans="1:54" ht="7.5" customHeight="1">
      <c r="A44" s="121"/>
      <c r="B44" s="121"/>
      <c r="C44" s="121"/>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30"/>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row>
    <row r="45" spans="1:54">
      <c r="A45" s="117"/>
      <c r="B45" s="117"/>
      <c r="C45" s="141" t="s">
        <v>189</v>
      </c>
      <c r="D45" s="14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row>
    <row r="46" spans="1:54">
      <c r="A46" s="117"/>
      <c r="B46" s="117"/>
      <c r="C46" s="141" t="s">
        <v>190</v>
      </c>
      <c r="D46" s="14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row>
    <row r="47" spans="1:54" ht="18.75" customHeight="1" thickBot="1">
      <c r="A47" s="117"/>
      <c r="B47" s="117"/>
      <c r="C47" s="143"/>
      <c r="D47" s="641" t="s">
        <v>195</v>
      </c>
      <c r="E47" s="641"/>
      <c r="F47" s="144" t="s">
        <v>192</v>
      </c>
      <c r="G47" s="145"/>
      <c r="H47" s="145"/>
      <c r="I47" s="145"/>
      <c r="J47" s="145"/>
      <c r="K47" s="145"/>
      <c r="L47" s="145"/>
      <c r="M47" s="641" t="str">
        <f>M$1&amp;""</f>
        <v>2026年度登録</v>
      </c>
      <c r="N47" s="641"/>
      <c r="O47" s="641"/>
      <c r="P47" s="641"/>
      <c r="Q47" s="641"/>
      <c r="R47" s="641"/>
      <c r="S47" s="641"/>
      <c r="T47" s="145"/>
      <c r="U47" s="641" t="s">
        <v>137</v>
      </c>
      <c r="V47" s="641"/>
      <c r="W47" s="144" t="s">
        <v>154</v>
      </c>
      <c r="X47" s="145"/>
      <c r="Y47" s="145"/>
      <c r="Z47" s="145"/>
      <c r="AA47" s="145"/>
      <c r="AB47" s="145"/>
      <c r="AC47" s="145"/>
      <c r="AD47" s="145"/>
      <c r="AE47" s="145"/>
      <c r="AF47" s="145"/>
      <c r="AG47" s="145"/>
      <c r="AH47" s="145"/>
      <c r="AI47" s="145"/>
      <c r="AJ47" s="144" t="s">
        <v>155</v>
      </c>
      <c r="AK47" s="145"/>
      <c r="AL47" s="145"/>
      <c r="AM47" s="145"/>
      <c r="AN47" s="145"/>
      <c r="AO47" s="145"/>
      <c r="AP47" s="145"/>
      <c r="AQ47" s="145"/>
      <c r="AR47" s="146"/>
      <c r="AS47" s="146"/>
      <c r="AT47" s="143"/>
      <c r="AU47" s="143"/>
      <c r="AV47" s="143"/>
      <c r="AW47" s="143"/>
      <c r="AX47" s="143"/>
      <c r="AY47" s="143"/>
      <c r="AZ47" s="143"/>
      <c r="BA47" s="117"/>
      <c r="BB47" s="117"/>
    </row>
    <row r="48" spans="1:54" ht="61.5" customHeight="1" thickBot="1">
      <c r="A48" s="117"/>
      <c r="B48" s="117"/>
      <c r="C48" s="623" t="s">
        <v>156</v>
      </c>
      <c r="D48" s="624"/>
      <c r="E48" s="625" t="s">
        <v>196</v>
      </c>
      <c r="F48" s="625"/>
      <c r="G48" s="625"/>
      <c r="H48" s="625"/>
      <c r="I48" s="625"/>
      <c r="J48" s="272" t="s">
        <v>158</v>
      </c>
      <c r="K48" s="147" t="s">
        <v>159</v>
      </c>
      <c r="L48" s="147" t="s">
        <v>160</v>
      </c>
      <c r="M48" s="147" t="s">
        <v>161</v>
      </c>
      <c r="N48" s="147" t="s">
        <v>162</v>
      </c>
      <c r="O48" s="147" t="s">
        <v>163</v>
      </c>
      <c r="P48" s="147" t="s">
        <v>164</v>
      </c>
      <c r="Q48" s="147" t="s">
        <v>165</v>
      </c>
      <c r="R48" s="147" t="s">
        <v>166</v>
      </c>
      <c r="S48" s="147" t="s">
        <v>167</v>
      </c>
      <c r="T48" s="147" t="s">
        <v>168</v>
      </c>
      <c r="U48" s="147" t="s">
        <v>169</v>
      </c>
      <c r="V48" s="147" t="s">
        <v>170</v>
      </c>
      <c r="W48" s="147" t="s">
        <v>171</v>
      </c>
      <c r="X48" s="147" t="s">
        <v>135</v>
      </c>
      <c r="Y48" s="147" t="s">
        <v>134</v>
      </c>
      <c r="Z48" s="147" t="s">
        <v>133</v>
      </c>
      <c r="AA48" s="147" t="s">
        <v>128</v>
      </c>
      <c r="AB48" s="147" t="s">
        <v>129</v>
      </c>
      <c r="AC48" s="147" t="s">
        <v>130</v>
      </c>
      <c r="AD48" s="147" t="s">
        <v>131</v>
      </c>
      <c r="AE48" s="148" t="s">
        <v>132</v>
      </c>
      <c r="AF48" s="626" t="s">
        <v>197</v>
      </c>
      <c r="AG48" s="627"/>
      <c r="AH48" s="627"/>
      <c r="AI48" s="627"/>
      <c r="AJ48" s="627"/>
      <c r="AK48" s="627"/>
      <c r="AL48" s="627"/>
      <c r="AM48" s="627"/>
      <c r="AN48" s="627"/>
      <c r="AO48" s="627"/>
      <c r="AP48" s="627"/>
      <c r="AQ48" s="627"/>
      <c r="AR48" s="627"/>
      <c r="AS48" s="627"/>
      <c r="AT48" s="627"/>
      <c r="AU48" s="627"/>
      <c r="AV48" s="627"/>
      <c r="AW48" s="627"/>
      <c r="AX48" s="627"/>
      <c r="AY48" s="627"/>
      <c r="AZ48" s="628"/>
    </row>
    <row r="49" spans="1:52" ht="27" customHeight="1" thickBot="1">
      <c r="A49" s="121"/>
      <c r="B49" s="121"/>
      <c r="C49" s="633" t="s">
        <v>17</v>
      </c>
      <c r="D49" s="634"/>
      <c r="E49" s="635" t="str">
        <f>①日ソ登録選手入力!C$5&amp;""</f>
        <v/>
      </c>
      <c r="F49" s="636"/>
      <c r="G49" s="636"/>
      <c r="H49" s="636"/>
      <c r="I49" s="636"/>
      <c r="J49" s="636"/>
      <c r="K49" s="636"/>
      <c r="L49" s="636"/>
      <c r="M49" s="636"/>
      <c r="N49" s="636"/>
      <c r="O49" s="636"/>
      <c r="P49" s="636"/>
      <c r="Q49" s="636"/>
      <c r="R49" s="636"/>
      <c r="S49" s="636"/>
      <c r="T49" s="636"/>
      <c r="U49" s="637"/>
      <c r="V49" s="572" t="s">
        <v>173</v>
      </c>
      <c r="W49" s="572"/>
      <c r="X49" s="572"/>
      <c r="Y49" s="572"/>
      <c r="Z49" s="572"/>
      <c r="AA49" s="638"/>
      <c r="AB49" s="271" t="s">
        <v>194</v>
      </c>
      <c r="AC49" s="121" t="str">
        <f>COUNTA(①日ソ登録選手入力!$D$33:$D$79,①日ソ登録選手入力!$D$17:$D$19)&amp;""</f>
        <v>0</v>
      </c>
      <c r="AD49" s="146" t="s">
        <v>175</v>
      </c>
      <c r="AE49" s="284"/>
      <c r="AF49" s="629"/>
      <c r="AG49" s="630"/>
      <c r="AH49" s="630"/>
      <c r="AI49" s="631"/>
      <c r="AJ49" s="631"/>
      <c r="AK49" s="631"/>
      <c r="AL49" s="631"/>
      <c r="AM49" s="631"/>
      <c r="AN49" s="631"/>
      <c r="AO49" s="631"/>
      <c r="AP49" s="631"/>
      <c r="AQ49" s="631"/>
      <c r="AR49" s="631"/>
      <c r="AS49" s="631"/>
      <c r="AT49" s="631"/>
      <c r="AU49" s="631"/>
      <c r="AV49" s="631"/>
      <c r="AW49" s="631"/>
      <c r="AX49" s="631"/>
      <c r="AY49" s="631"/>
      <c r="AZ49" s="632"/>
    </row>
    <row r="50" spans="1:52" ht="27" customHeight="1">
      <c r="A50" s="121"/>
      <c r="B50" s="121"/>
      <c r="C50" s="599" t="s">
        <v>176</v>
      </c>
      <c r="D50" s="600"/>
      <c r="E50" s="601" t="str">
        <f>①日ソ登録選手入力!C$6&amp;""</f>
        <v/>
      </c>
      <c r="F50" s="602"/>
      <c r="G50" s="603"/>
      <c r="H50" s="604" t="str">
        <f>①日ソ登録選手入力!C$7&amp;""</f>
        <v/>
      </c>
      <c r="I50" s="604"/>
      <c r="J50" s="604"/>
      <c r="K50" s="604"/>
      <c r="L50" s="604"/>
      <c r="M50" s="604"/>
      <c r="N50" s="604"/>
      <c r="O50" s="604"/>
      <c r="P50" s="604"/>
      <c r="Q50" s="604"/>
      <c r="R50" s="604"/>
      <c r="S50" s="604"/>
      <c r="T50" s="604"/>
      <c r="U50" s="604"/>
      <c r="V50" s="604"/>
      <c r="W50" s="604"/>
      <c r="X50" s="604"/>
      <c r="Y50" s="604"/>
      <c r="Z50" s="604"/>
      <c r="AA50" s="605"/>
      <c r="AB50" s="150" t="s">
        <v>33</v>
      </c>
      <c r="AC50" s="606" t="s">
        <v>177</v>
      </c>
      <c r="AD50" s="606"/>
      <c r="AE50" s="606"/>
      <c r="AF50" s="606"/>
      <c r="AG50" s="606"/>
      <c r="AH50" s="606"/>
      <c r="AI50" s="573" t="s">
        <v>178</v>
      </c>
      <c r="AJ50" s="573"/>
      <c r="AK50" s="573"/>
      <c r="AL50" s="607" t="s">
        <v>179</v>
      </c>
      <c r="AM50" s="608"/>
      <c r="AN50" s="608"/>
      <c r="AO50" s="608"/>
      <c r="AP50" s="573" t="s">
        <v>180</v>
      </c>
      <c r="AQ50" s="573"/>
      <c r="AR50" s="573"/>
      <c r="AS50" s="573"/>
      <c r="AT50" s="573"/>
      <c r="AU50" s="573"/>
      <c r="AV50" s="573"/>
      <c r="AW50" s="573"/>
      <c r="AX50" s="573" t="s">
        <v>181</v>
      </c>
      <c r="AY50" s="573"/>
      <c r="AZ50" s="590"/>
    </row>
    <row r="51" spans="1:52" ht="27" customHeight="1">
      <c r="A51" s="121"/>
      <c r="B51" s="121"/>
      <c r="C51" s="591" t="s">
        <v>182</v>
      </c>
      <c r="D51" s="592"/>
      <c r="E51" s="593" t="str">
        <f>①日ソ登録選手入力!C$10&amp;""</f>
        <v/>
      </c>
      <c r="F51" s="594"/>
      <c r="G51" s="595"/>
      <c r="H51" s="596" t="str">
        <f>①日ソ登録選手入力!C$11&amp;""</f>
        <v/>
      </c>
      <c r="I51" s="597"/>
      <c r="J51" s="597"/>
      <c r="K51" s="597"/>
      <c r="L51" s="597"/>
      <c r="M51" s="597"/>
      <c r="N51" s="597"/>
      <c r="O51" s="597"/>
      <c r="P51" s="597"/>
      <c r="Q51" s="597"/>
      <c r="R51" s="597"/>
      <c r="S51" s="597"/>
      <c r="T51" s="597"/>
      <c r="U51" s="597"/>
      <c r="V51" s="597"/>
      <c r="W51" s="597"/>
      <c r="X51" s="597"/>
      <c r="Y51" s="597"/>
      <c r="Z51" s="597"/>
      <c r="AA51" s="598"/>
      <c r="AB51" s="199" t="str">
        <f>①日ソ登録選手入力!C$42&amp;""</f>
        <v/>
      </c>
      <c r="AC51" s="562" t="str">
        <f>①日ソ登録選手入力!O$42&amp;""</f>
        <v>　</v>
      </c>
      <c r="AD51" s="562"/>
      <c r="AE51" s="562"/>
      <c r="AF51" s="562"/>
      <c r="AG51" s="562"/>
      <c r="AH51" s="562"/>
      <c r="AI51" s="563" t="str">
        <f>IF(①日ソ登録選手入力!J$42="","",①日ソ登録選手入力!Q$42)</f>
        <v/>
      </c>
      <c r="AJ51" s="563"/>
      <c r="AK51" s="563"/>
      <c r="AL51" s="564" t="str">
        <f>①日ソ登録選手入力!K$42&amp;""</f>
        <v/>
      </c>
      <c r="AM51" s="564"/>
      <c r="AN51" s="564"/>
      <c r="AO51" s="564"/>
      <c r="AP51" s="565" t="str">
        <f>①日ソ登録選手入力!L$42&amp;""</f>
        <v/>
      </c>
      <c r="AQ51" s="565"/>
      <c r="AR51" s="565"/>
      <c r="AS51" s="565"/>
      <c r="AT51" s="565"/>
      <c r="AU51" s="565"/>
      <c r="AV51" s="565"/>
      <c r="AW51" s="565"/>
      <c r="AX51" s="537"/>
      <c r="AY51" s="537"/>
      <c r="AZ51" s="538"/>
    </row>
    <row r="52" spans="1:52" ht="27" customHeight="1">
      <c r="A52" s="121"/>
      <c r="B52" s="121"/>
      <c r="C52" s="581" t="s">
        <v>183</v>
      </c>
      <c r="D52" s="582"/>
      <c r="E52" s="583" t="str">
        <f>①日ソ登録選手入力!C$9&amp;""</f>
        <v/>
      </c>
      <c r="F52" s="584"/>
      <c r="G52" s="584"/>
      <c r="H52" s="584"/>
      <c r="I52" s="584"/>
      <c r="J52" s="584"/>
      <c r="K52" s="584"/>
      <c r="L52" s="584"/>
      <c r="M52" s="584"/>
      <c r="N52" s="584"/>
      <c r="O52" s="585"/>
      <c r="P52" s="586" t="s">
        <v>25</v>
      </c>
      <c r="Q52" s="586"/>
      <c r="R52" s="587" t="str">
        <f>①日ソ登録選手入力!C$12&amp;""</f>
        <v/>
      </c>
      <c r="S52" s="588"/>
      <c r="T52" s="588"/>
      <c r="U52" s="588"/>
      <c r="V52" s="588"/>
      <c r="W52" s="588"/>
      <c r="X52" s="588"/>
      <c r="Y52" s="588"/>
      <c r="Z52" s="588"/>
      <c r="AA52" s="589"/>
      <c r="AB52" s="200" t="str">
        <f>①日ソ登録選手入力!C$43&amp;""</f>
        <v/>
      </c>
      <c r="AC52" s="562" t="str">
        <f>①日ソ登録選手入力!O$43&amp;""</f>
        <v>　</v>
      </c>
      <c r="AD52" s="562"/>
      <c r="AE52" s="562"/>
      <c r="AF52" s="562"/>
      <c r="AG52" s="562"/>
      <c r="AH52" s="562"/>
      <c r="AI52" s="563" t="str">
        <f>IF(①日ソ登録選手入力!J$43="","",①日ソ登録選手入力!Q$43)</f>
        <v/>
      </c>
      <c r="AJ52" s="563"/>
      <c r="AK52" s="563"/>
      <c r="AL52" s="564" t="str">
        <f>①日ソ登録選手入力!K$43&amp;""</f>
        <v/>
      </c>
      <c r="AM52" s="564"/>
      <c r="AN52" s="564"/>
      <c r="AO52" s="564"/>
      <c r="AP52" s="565" t="str">
        <f>①日ソ登録選手入力!L$43&amp;""</f>
        <v/>
      </c>
      <c r="AQ52" s="565"/>
      <c r="AR52" s="565"/>
      <c r="AS52" s="565"/>
      <c r="AT52" s="565"/>
      <c r="AU52" s="565"/>
      <c r="AV52" s="565"/>
      <c r="AW52" s="565"/>
      <c r="AX52" s="537"/>
      <c r="AY52" s="537"/>
      <c r="AZ52" s="538"/>
    </row>
    <row r="53" spans="1:52" ht="27" customHeight="1" thickBot="1">
      <c r="A53" s="121"/>
      <c r="B53" s="121"/>
      <c r="C53" s="575" t="s">
        <v>184</v>
      </c>
      <c r="D53" s="576"/>
      <c r="E53" s="577" t="str">
        <f>①日ソ登録選手入力!C$8&amp;""</f>
        <v/>
      </c>
      <c r="F53" s="578"/>
      <c r="G53" s="578"/>
      <c r="H53" s="578"/>
      <c r="I53" s="578"/>
      <c r="J53" s="578"/>
      <c r="K53" s="578"/>
      <c r="L53" s="578"/>
      <c r="M53" s="578"/>
      <c r="N53" s="578"/>
      <c r="O53" s="579"/>
      <c r="P53" s="576" t="s">
        <v>185</v>
      </c>
      <c r="Q53" s="576"/>
      <c r="R53" s="577" t="str">
        <f>①日ソ登録選手入力!O$20&amp;""</f>
        <v xml:space="preserve"> </v>
      </c>
      <c r="S53" s="578"/>
      <c r="T53" s="578"/>
      <c r="U53" s="578"/>
      <c r="V53" s="578"/>
      <c r="W53" s="578"/>
      <c r="X53" s="578"/>
      <c r="Y53" s="578"/>
      <c r="Z53" s="578"/>
      <c r="AA53" s="580"/>
      <c r="AB53" s="201" t="str">
        <f>①日ソ登録選手入力!C$44&amp;""</f>
        <v/>
      </c>
      <c r="AC53" s="562" t="str">
        <f>①日ソ登録選手入力!O$44&amp;""</f>
        <v>　</v>
      </c>
      <c r="AD53" s="562"/>
      <c r="AE53" s="562"/>
      <c r="AF53" s="562"/>
      <c r="AG53" s="562"/>
      <c r="AH53" s="562"/>
      <c r="AI53" s="563" t="str">
        <f>IF(①日ソ登録選手入力!J$44="","",①日ソ登録選手入力!Q$44)</f>
        <v/>
      </c>
      <c r="AJ53" s="563"/>
      <c r="AK53" s="563"/>
      <c r="AL53" s="564" t="str">
        <f>①日ソ登録選手入力!K$44&amp;""</f>
        <v/>
      </c>
      <c r="AM53" s="564"/>
      <c r="AN53" s="564"/>
      <c r="AO53" s="564"/>
      <c r="AP53" s="565" t="str">
        <f>①日ソ登録選手入力!L$44&amp;""</f>
        <v/>
      </c>
      <c r="AQ53" s="565"/>
      <c r="AR53" s="565"/>
      <c r="AS53" s="565"/>
      <c r="AT53" s="565"/>
      <c r="AU53" s="565"/>
      <c r="AV53" s="565"/>
      <c r="AW53" s="565"/>
      <c r="AX53" s="537"/>
      <c r="AY53" s="537"/>
      <c r="AZ53" s="538"/>
    </row>
    <row r="54" spans="1:52" ht="27" customHeight="1">
      <c r="A54" s="121"/>
      <c r="B54" s="121"/>
      <c r="C54" s="267" t="s">
        <v>33</v>
      </c>
      <c r="D54" s="571" t="s">
        <v>177</v>
      </c>
      <c r="E54" s="571"/>
      <c r="F54" s="571"/>
      <c r="G54" s="571"/>
      <c r="H54" s="571"/>
      <c r="I54" s="571"/>
      <c r="J54" s="571" t="s">
        <v>178</v>
      </c>
      <c r="K54" s="571"/>
      <c r="L54" s="571"/>
      <c r="M54" s="572" t="s">
        <v>179</v>
      </c>
      <c r="N54" s="572"/>
      <c r="O54" s="572"/>
      <c r="P54" s="572"/>
      <c r="Q54" s="571" t="s">
        <v>186</v>
      </c>
      <c r="R54" s="571"/>
      <c r="S54" s="571"/>
      <c r="T54" s="571"/>
      <c r="U54" s="571"/>
      <c r="V54" s="571"/>
      <c r="W54" s="571"/>
      <c r="X54" s="571"/>
      <c r="Y54" s="573" t="s">
        <v>181</v>
      </c>
      <c r="Z54" s="573"/>
      <c r="AA54" s="574"/>
      <c r="AB54" s="273" t="str">
        <f>①日ソ登録選手入力!C$45&amp;""</f>
        <v/>
      </c>
      <c r="AC54" s="562" t="str">
        <f>①日ソ登録選手入力!O$45&amp;""</f>
        <v>　</v>
      </c>
      <c r="AD54" s="562"/>
      <c r="AE54" s="562"/>
      <c r="AF54" s="562"/>
      <c r="AG54" s="562"/>
      <c r="AH54" s="562"/>
      <c r="AI54" s="563" t="str">
        <f>IF(①日ソ登録選手入力!J$45="","",①日ソ登録選手入力!Q$45)</f>
        <v/>
      </c>
      <c r="AJ54" s="563"/>
      <c r="AK54" s="563"/>
      <c r="AL54" s="564" t="str">
        <f>①日ソ登録選手入力!K$45&amp;""</f>
        <v/>
      </c>
      <c r="AM54" s="564"/>
      <c r="AN54" s="564"/>
      <c r="AO54" s="564"/>
      <c r="AP54" s="565" t="str">
        <f>①日ソ登録選手入力!L$45&amp;""</f>
        <v/>
      </c>
      <c r="AQ54" s="565"/>
      <c r="AR54" s="565"/>
      <c r="AS54" s="565"/>
      <c r="AT54" s="565"/>
      <c r="AU54" s="565"/>
      <c r="AV54" s="565"/>
      <c r="AW54" s="565"/>
      <c r="AX54" s="537"/>
      <c r="AY54" s="537"/>
      <c r="AZ54" s="538"/>
    </row>
    <row r="55" spans="1:52" ht="27" customHeight="1">
      <c r="A55" s="569" t="s">
        <v>94</v>
      </c>
      <c r="B55" s="570"/>
      <c r="C55" s="268" t="str">
        <f>①日ソ登録選手入力!C$17&amp;""</f>
        <v>30</v>
      </c>
      <c r="D55" s="562" t="str">
        <f>①日ソ登録選手入力!O$17&amp;""</f>
        <v xml:space="preserve"> </v>
      </c>
      <c r="E55" s="562"/>
      <c r="F55" s="562"/>
      <c r="G55" s="562"/>
      <c r="H55" s="562"/>
      <c r="I55" s="562"/>
      <c r="J55" s="563" t="str">
        <f>IF(①日ソ登録選手入力!J$17="","",①日ソ登録選手入力!Q$17)</f>
        <v/>
      </c>
      <c r="K55" s="563"/>
      <c r="L55" s="563"/>
      <c r="M55" s="564" t="str">
        <f>①日ソ登録選手入力!K$17&amp;""</f>
        <v/>
      </c>
      <c r="N55" s="564"/>
      <c r="O55" s="564"/>
      <c r="P55" s="564"/>
      <c r="Q55" s="565" t="str">
        <f>①日ソ登録選手入力!L$17&amp;""</f>
        <v/>
      </c>
      <c r="R55" s="565"/>
      <c r="S55" s="565"/>
      <c r="T55" s="565"/>
      <c r="U55" s="565"/>
      <c r="V55" s="565"/>
      <c r="W55" s="565"/>
      <c r="X55" s="565"/>
      <c r="Y55" s="537" t="str">
        <f>①日ソ登録選手入力!N$17&amp;""</f>
        <v/>
      </c>
      <c r="Z55" s="537"/>
      <c r="AA55" s="566"/>
      <c r="AB55" s="274" t="str">
        <f>①日ソ登録選手入力!C$46&amp;""</f>
        <v/>
      </c>
      <c r="AC55" s="562" t="str">
        <f>①日ソ登録選手入力!O$46&amp;""</f>
        <v>　</v>
      </c>
      <c r="AD55" s="562"/>
      <c r="AE55" s="562"/>
      <c r="AF55" s="562"/>
      <c r="AG55" s="562"/>
      <c r="AH55" s="562"/>
      <c r="AI55" s="563" t="str">
        <f>IF(①日ソ登録選手入力!J$46="","",①日ソ登録選手入力!Q$46)</f>
        <v/>
      </c>
      <c r="AJ55" s="563"/>
      <c r="AK55" s="563"/>
      <c r="AL55" s="564" t="str">
        <f>①日ソ登録選手入力!K$46&amp;""</f>
        <v/>
      </c>
      <c r="AM55" s="564"/>
      <c r="AN55" s="564"/>
      <c r="AO55" s="564"/>
      <c r="AP55" s="565" t="str">
        <f>①日ソ登録選手入力!L$46&amp;""</f>
        <v/>
      </c>
      <c r="AQ55" s="565"/>
      <c r="AR55" s="565"/>
      <c r="AS55" s="565"/>
      <c r="AT55" s="565"/>
      <c r="AU55" s="565"/>
      <c r="AV55" s="565"/>
      <c r="AW55" s="565"/>
      <c r="AX55" s="537"/>
      <c r="AY55" s="537"/>
      <c r="AZ55" s="538"/>
    </row>
    <row r="56" spans="1:52" ht="27" customHeight="1">
      <c r="A56" s="567" t="s">
        <v>93</v>
      </c>
      <c r="B56" s="568"/>
      <c r="C56" s="268" t="str">
        <f>①日ソ登録選手入力!C$18&amp;""</f>
        <v>31</v>
      </c>
      <c r="D56" s="562" t="str">
        <f>①日ソ登録選手入力!O$18&amp;""</f>
        <v xml:space="preserve"> </v>
      </c>
      <c r="E56" s="562"/>
      <c r="F56" s="562"/>
      <c r="G56" s="562"/>
      <c r="H56" s="562"/>
      <c r="I56" s="562"/>
      <c r="J56" s="563" t="str">
        <f>IF(①日ソ登録選手入力!J$18="","",①日ソ登録選手入力!Q$18)</f>
        <v/>
      </c>
      <c r="K56" s="563"/>
      <c r="L56" s="563"/>
      <c r="M56" s="564" t="str">
        <f>①日ソ登録選手入力!K$18&amp;""</f>
        <v/>
      </c>
      <c r="N56" s="564"/>
      <c r="O56" s="564"/>
      <c r="P56" s="564"/>
      <c r="Q56" s="565" t="str">
        <f>①日ソ登録選手入力!L$18&amp;""</f>
        <v/>
      </c>
      <c r="R56" s="565"/>
      <c r="S56" s="565"/>
      <c r="T56" s="565"/>
      <c r="U56" s="565"/>
      <c r="V56" s="565"/>
      <c r="W56" s="565"/>
      <c r="X56" s="565"/>
      <c r="Y56" s="537" t="str">
        <f>①日ソ登録選手入力!N$18&amp;""</f>
        <v/>
      </c>
      <c r="Z56" s="537"/>
      <c r="AA56" s="566"/>
      <c r="AB56" s="274" t="str">
        <f>①日ソ登録選手入力!C$47&amp;""</f>
        <v/>
      </c>
      <c r="AC56" s="562" t="str">
        <f>①日ソ登録選手入力!O$47&amp;""</f>
        <v>　</v>
      </c>
      <c r="AD56" s="562"/>
      <c r="AE56" s="562"/>
      <c r="AF56" s="562"/>
      <c r="AG56" s="562"/>
      <c r="AH56" s="562"/>
      <c r="AI56" s="563" t="str">
        <f>IF(①日ソ登録選手入力!J$47="","",①日ソ登録選手入力!Q$47)</f>
        <v/>
      </c>
      <c r="AJ56" s="563"/>
      <c r="AK56" s="563"/>
      <c r="AL56" s="564" t="str">
        <f>①日ソ登録選手入力!K$47&amp;""</f>
        <v/>
      </c>
      <c r="AM56" s="564"/>
      <c r="AN56" s="564"/>
      <c r="AO56" s="564"/>
      <c r="AP56" s="565" t="str">
        <f>①日ソ登録選手入力!L$47&amp;""</f>
        <v/>
      </c>
      <c r="AQ56" s="565"/>
      <c r="AR56" s="565"/>
      <c r="AS56" s="565"/>
      <c r="AT56" s="565"/>
      <c r="AU56" s="565"/>
      <c r="AV56" s="565"/>
      <c r="AW56" s="565"/>
      <c r="AX56" s="537"/>
      <c r="AY56" s="537"/>
      <c r="AZ56" s="538"/>
    </row>
    <row r="57" spans="1:52" ht="27" customHeight="1">
      <c r="A57" s="567" t="s">
        <v>93</v>
      </c>
      <c r="B57" s="568"/>
      <c r="C57" s="268" t="str">
        <f>①日ソ登録選手入力!C$19&amp;""</f>
        <v>32</v>
      </c>
      <c r="D57" s="562" t="str">
        <f>①日ソ登録選手入力!O$19&amp;""</f>
        <v xml:space="preserve"> </v>
      </c>
      <c r="E57" s="562"/>
      <c r="F57" s="562"/>
      <c r="G57" s="562"/>
      <c r="H57" s="562"/>
      <c r="I57" s="562"/>
      <c r="J57" s="563" t="str">
        <f>IF(①日ソ登録選手入力!J$19="","",①日ソ登録選手入力!Q$19)</f>
        <v/>
      </c>
      <c r="K57" s="563"/>
      <c r="L57" s="563"/>
      <c r="M57" s="564" t="str">
        <f>①日ソ登録選手入力!K$19&amp;""</f>
        <v/>
      </c>
      <c r="N57" s="564"/>
      <c r="O57" s="564"/>
      <c r="P57" s="564"/>
      <c r="Q57" s="565" t="str">
        <f>①日ソ登録選手入力!L$19&amp;""</f>
        <v/>
      </c>
      <c r="R57" s="565"/>
      <c r="S57" s="565"/>
      <c r="T57" s="565"/>
      <c r="U57" s="565"/>
      <c r="V57" s="565"/>
      <c r="W57" s="565"/>
      <c r="X57" s="565"/>
      <c r="Y57" s="537" t="str">
        <f>①日ソ登録選手入力!N$19&amp;""</f>
        <v/>
      </c>
      <c r="Z57" s="537"/>
      <c r="AA57" s="566"/>
      <c r="AB57" s="274" t="str">
        <f>①日ソ登録選手入力!C$48&amp;""</f>
        <v/>
      </c>
      <c r="AC57" s="562" t="str">
        <f>①日ソ登録選手入力!O$48&amp;""</f>
        <v>　</v>
      </c>
      <c r="AD57" s="562"/>
      <c r="AE57" s="562"/>
      <c r="AF57" s="562"/>
      <c r="AG57" s="562"/>
      <c r="AH57" s="562"/>
      <c r="AI57" s="563" t="str">
        <f>IF(①日ソ登録選手入力!J$48="","",①日ソ登録選手入力!Q$48)</f>
        <v/>
      </c>
      <c r="AJ57" s="563"/>
      <c r="AK57" s="563"/>
      <c r="AL57" s="564" t="str">
        <f>①日ソ登録選手入力!K$48&amp;""</f>
        <v/>
      </c>
      <c r="AM57" s="564"/>
      <c r="AN57" s="564"/>
      <c r="AO57" s="564"/>
      <c r="AP57" s="565" t="str">
        <f>①日ソ登録選手入力!L$48&amp;""</f>
        <v/>
      </c>
      <c r="AQ57" s="565"/>
      <c r="AR57" s="565"/>
      <c r="AS57" s="565"/>
      <c r="AT57" s="565"/>
      <c r="AU57" s="565"/>
      <c r="AV57" s="565"/>
      <c r="AW57" s="565"/>
      <c r="AX57" s="537"/>
      <c r="AY57" s="537"/>
      <c r="AZ57" s="538"/>
    </row>
    <row r="58" spans="1:52" ht="27" customHeight="1">
      <c r="A58" s="569" t="s">
        <v>187</v>
      </c>
      <c r="B58" s="570"/>
      <c r="C58" s="268" t="s">
        <v>188</v>
      </c>
      <c r="D58" s="562" t="str">
        <f>①日ソ登録選手入力!O$33&amp;""</f>
        <v>　</v>
      </c>
      <c r="E58" s="562"/>
      <c r="F58" s="562"/>
      <c r="G58" s="562"/>
      <c r="H58" s="562"/>
      <c r="I58" s="562"/>
      <c r="J58" s="563" t="str">
        <f>IF(①日ソ登録選手入力!J$33="","",①日ソ登録選手入力!Q$33)</f>
        <v/>
      </c>
      <c r="K58" s="563"/>
      <c r="L58" s="563"/>
      <c r="M58" s="564" t="str">
        <f>①日ソ登録選手入力!K$33&amp;""</f>
        <v/>
      </c>
      <c r="N58" s="564"/>
      <c r="O58" s="564"/>
      <c r="P58" s="564"/>
      <c r="Q58" s="565" t="str">
        <f>①日ソ登録選手入力!L$33&amp;""</f>
        <v/>
      </c>
      <c r="R58" s="565"/>
      <c r="S58" s="565"/>
      <c r="T58" s="565"/>
      <c r="U58" s="565"/>
      <c r="V58" s="565"/>
      <c r="W58" s="565"/>
      <c r="X58" s="565"/>
      <c r="Y58" s="537"/>
      <c r="Z58" s="537"/>
      <c r="AA58" s="566"/>
      <c r="AB58" s="275" t="str">
        <f>①日ソ登録選手入力!C$49&amp;""</f>
        <v/>
      </c>
      <c r="AC58" s="562" t="str">
        <f>①日ソ登録選手入力!O$49&amp;""</f>
        <v>　</v>
      </c>
      <c r="AD58" s="562"/>
      <c r="AE58" s="562"/>
      <c r="AF58" s="562"/>
      <c r="AG58" s="562"/>
      <c r="AH58" s="562"/>
      <c r="AI58" s="563" t="str">
        <f>IF(①日ソ登録選手入力!J$49="","",①日ソ登録選手入力!Q$49)</f>
        <v/>
      </c>
      <c r="AJ58" s="563"/>
      <c r="AK58" s="563"/>
      <c r="AL58" s="564" t="str">
        <f>①日ソ登録選手入力!K$49&amp;""</f>
        <v/>
      </c>
      <c r="AM58" s="564"/>
      <c r="AN58" s="564"/>
      <c r="AO58" s="564"/>
      <c r="AP58" s="565" t="str">
        <f>①日ソ登録選手入力!L$49&amp;""</f>
        <v/>
      </c>
      <c r="AQ58" s="565"/>
      <c r="AR58" s="565"/>
      <c r="AS58" s="565"/>
      <c r="AT58" s="565"/>
      <c r="AU58" s="565"/>
      <c r="AV58" s="565"/>
      <c r="AW58" s="565"/>
      <c r="AX58" s="537"/>
      <c r="AY58" s="537"/>
      <c r="AZ58" s="538"/>
    </row>
    <row r="59" spans="1:52" ht="27" customHeight="1">
      <c r="A59" s="121"/>
      <c r="B59" s="121"/>
      <c r="C59" s="269" t="str">
        <f>①日ソ登録選手入力!C$34&amp;""</f>
        <v/>
      </c>
      <c r="D59" s="562" t="str">
        <f>①日ソ登録選手入力!O$34&amp;""</f>
        <v>　</v>
      </c>
      <c r="E59" s="562"/>
      <c r="F59" s="562"/>
      <c r="G59" s="562"/>
      <c r="H59" s="562"/>
      <c r="I59" s="562"/>
      <c r="J59" s="563" t="str">
        <f>IF(①日ソ登録選手入力!J$34="","",①日ソ登録選手入力!Q$34)</f>
        <v/>
      </c>
      <c r="K59" s="563"/>
      <c r="L59" s="563"/>
      <c r="M59" s="564" t="str">
        <f>①日ソ登録選手入力!K$34&amp;""</f>
        <v/>
      </c>
      <c r="N59" s="564"/>
      <c r="O59" s="564"/>
      <c r="P59" s="564"/>
      <c r="Q59" s="565" t="str">
        <f>①日ソ登録選手入力!L$34&amp;""</f>
        <v/>
      </c>
      <c r="R59" s="565"/>
      <c r="S59" s="565"/>
      <c r="T59" s="565"/>
      <c r="U59" s="565"/>
      <c r="V59" s="565"/>
      <c r="W59" s="565"/>
      <c r="X59" s="565"/>
      <c r="Y59" s="537"/>
      <c r="Z59" s="537"/>
      <c r="AA59" s="566"/>
      <c r="AB59" s="275" t="str">
        <f>①日ソ登録選手入力!C$50&amp;""</f>
        <v/>
      </c>
      <c r="AC59" s="562" t="str">
        <f>①日ソ登録選手入力!O$50&amp;""</f>
        <v>　</v>
      </c>
      <c r="AD59" s="562"/>
      <c r="AE59" s="562"/>
      <c r="AF59" s="562"/>
      <c r="AG59" s="562"/>
      <c r="AH59" s="562"/>
      <c r="AI59" s="563" t="str">
        <f>IF(①日ソ登録選手入力!J$50="","",①日ソ登録選手入力!Q$50)</f>
        <v/>
      </c>
      <c r="AJ59" s="563"/>
      <c r="AK59" s="563"/>
      <c r="AL59" s="564" t="str">
        <f>①日ソ登録選手入力!K$50&amp;""</f>
        <v/>
      </c>
      <c r="AM59" s="564"/>
      <c r="AN59" s="564"/>
      <c r="AO59" s="564"/>
      <c r="AP59" s="565" t="str">
        <f>①日ソ登録選手入力!L$50&amp;""</f>
        <v/>
      </c>
      <c r="AQ59" s="565"/>
      <c r="AR59" s="565"/>
      <c r="AS59" s="565"/>
      <c r="AT59" s="565"/>
      <c r="AU59" s="565"/>
      <c r="AV59" s="565"/>
      <c r="AW59" s="565"/>
      <c r="AX59" s="537"/>
      <c r="AY59" s="537"/>
      <c r="AZ59" s="538"/>
    </row>
    <row r="60" spans="1:52" ht="27" customHeight="1">
      <c r="A60" s="121"/>
      <c r="B60" s="121"/>
      <c r="C60" s="269" t="str">
        <f>①日ソ登録選手入力!C$35&amp;""</f>
        <v/>
      </c>
      <c r="D60" s="562" t="str">
        <f>①日ソ登録選手入力!O$35&amp;""</f>
        <v>　</v>
      </c>
      <c r="E60" s="562"/>
      <c r="F60" s="562"/>
      <c r="G60" s="562"/>
      <c r="H60" s="562"/>
      <c r="I60" s="562"/>
      <c r="J60" s="563" t="str">
        <f>IF(①日ソ登録選手入力!J$35="","",①日ソ登録選手入力!Q$35)</f>
        <v/>
      </c>
      <c r="K60" s="563"/>
      <c r="L60" s="563"/>
      <c r="M60" s="564" t="str">
        <f>①日ソ登録選手入力!K$35&amp;""</f>
        <v/>
      </c>
      <c r="N60" s="564"/>
      <c r="O60" s="564"/>
      <c r="P60" s="564"/>
      <c r="Q60" s="565" t="str">
        <f>①日ソ登録選手入力!L$35&amp;""</f>
        <v/>
      </c>
      <c r="R60" s="565"/>
      <c r="S60" s="565"/>
      <c r="T60" s="565"/>
      <c r="U60" s="565"/>
      <c r="V60" s="565"/>
      <c r="W60" s="565"/>
      <c r="X60" s="565"/>
      <c r="Y60" s="537"/>
      <c r="Z60" s="537"/>
      <c r="AA60" s="566"/>
      <c r="AB60" s="275" t="str">
        <f>①日ソ登録選手入力!C$51&amp;""</f>
        <v/>
      </c>
      <c r="AC60" s="562" t="str">
        <f>①日ソ登録選手入力!O$51&amp;""</f>
        <v>　</v>
      </c>
      <c r="AD60" s="562"/>
      <c r="AE60" s="562"/>
      <c r="AF60" s="562"/>
      <c r="AG60" s="562"/>
      <c r="AH60" s="562"/>
      <c r="AI60" s="563" t="str">
        <f>IF(①日ソ登録選手入力!J$51="","",①日ソ登録選手入力!Q$51)</f>
        <v/>
      </c>
      <c r="AJ60" s="563"/>
      <c r="AK60" s="563"/>
      <c r="AL60" s="564" t="str">
        <f>①日ソ登録選手入力!K$51&amp;""</f>
        <v/>
      </c>
      <c r="AM60" s="564"/>
      <c r="AN60" s="564"/>
      <c r="AO60" s="564"/>
      <c r="AP60" s="565" t="str">
        <f>①日ソ登録選手入力!L$51&amp;""</f>
        <v/>
      </c>
      <c r="AQ60" s="565"/>
      <c r="AR60" s="565"/>
      <c r="AS60" s="565"/>
      <c r="AT60" s="565"/>
      <c r="AU60" s="565"/>
      <c r="AV60" s="565"/>
      <c r="AW60" s="565"/>
      <c r="AX60" s="537"/>
      <c r="AY60" s="537"/>
      <c r="AZ60" s="538"/>
    </row>
    <row r="61" spans="1:52" ht="27" customHeight="1">
      <c r="A61" s="121"/>
      <c r="B61" s="121"/>
      <c r="C61" s="269" t="str">
        <f>①日ソ登録選手入力!C$36&amp;""</f>
        <v/>
      </c>
      <c r="D61" s="562" t="str">
        <f>①日ソ登録選手入力!O$36&amp;""</f>
        <v>　</v>
      </c>
      <c r="E61" s="562"/>
      <c r="F61" s="562"/>
      <c r="G61" s="562"/>
      <c r="H61" s="562"/>
      <c r="I61" s="562"/>
      <c r="J61" s="563" t="str">
        <f>IF(①日ソ登録選手入力!J$36="","",①日ソ登録選手入力!Q$36)</f>
        <v/>
      </c>
      <c r="K61" s="563"/>
      <c r="L61" s="563"/>
      <c r="M61" s="564" t="str">
        <f>①日ソ登録選手入力!K$36&amp;""</f>
        <v/>
      </c>
      <c r="N61" s="564"/>
      <c r="O61" s="564"/>
      <c r="P61" s="564"/>
      <c r="Q61" s="565" t="str">
        <f>①日ソ登録選手入力!L$36&amp;""</f>
        <v/>
      </c>
      <c r="R61" s="565"/>
      <c r="S61" s="565"/>
      <c r="T61" s="565"/>
      <c r="U61" s="565"/>
      <c r="V61" s="565"/>
      <c r="W61" s="565"/>
      <c r="X61" s="565"/>
      <c r="Y61" s="537"/>
      <c r="Z61" s="537"/>
      <c r="AA61" s="566"/>
      <c r="AB61" s="275" t="str">
        <f>①日ソ登録選手入力!C$52&amp;""</f>
        <v/>
      </c>
      <c r="AC61" s="562" t="str">
        <f>①日ソ登録選手入力!O$52&amp;""</f>
        <v>　</v>
      </c>
      <c r="AD61" s="562"/>
      <c r="AE61" s="562"/>
      <c r="AF61" s="562"/>
      <c r="AG61" s="562"/>
      <c r="AH61" s="562"/>
      <c r="AI61" s="563" t="str">
        <f>IF(①日ソ登録選手入力!J$52="","",①日ソ登録選手入力!Q$52)</f>
        <v/>
      </c>
      <c r="AJ61" s="563"/>
      <c r="AK61" s="563"/>
      <c r="AL61" s="564" t="str">
        <f>①日ソ登録選手入力!K$52&amp;""</f>
        <v/>
      </c>
      <c r="AM61" s="564"/>
      <c r="AN61" s="564"/>
      <c r="AO61" s="564"/>
      <c r="AP61" s="565" t="str">
        <f>①日ソ登録選手入力!L$52&amp;""</f>
        <v/>
      </c>
      <c r="AQ61" s="565"/>
      <c r="AR61" s="565"/>
      <c r="AS61" s="565"/>
      <c r="AT61" s="565"/>
      <c r="AU61" s="565"/>
      <c r="AV61" s="565"/>
      <c r="AW61" s="565"/>
      <c r="AX61" s="537"/>
      <c r="AY61" s="537"/>
      <c r="AZ61" s="538"/>
    </row>
    <row r="62" spans="1:52" ht="27" customHeight="1">
      <c r="A62" s="121"/>
      <c r="B62" s="121"/>
      <c r="C62" s="269" t="str">
        <f>①日ソ登録選手入力!C$37&amp;""</f>
        <v/>
      </c>
      <c r="D62" s="562" t="str">
        <f>①日ソ登録選手入力!O$37&amp;""</f>
        <v>　</v>
      </c>
      <c r="E62" s="562"/>
      <c r="F62" s="562"/>
      <c r="G62" s="562"/>
      <c r="H62" s="562"/>
      <c r="I62" s="562"/>
      <c r="J62" s="563" t="str">
        <f>IF(①日ソ登録選手入力!J$37="","",①日ソ登録選手入力!Q$37)</f>
        <v/>
      </c>
      <c r="K62" s="563"/>
      <c r="L62" s="563"/>
      <c r="M62" s="564" t="str">
        <f>①日ソ登録選手入力!K$37&amp;""</f>
        <v/>
      </c>
      <c r="N62" s="564"/>
      <c r="O62" s="564"/>
      <c r="P62" s="564"/>
      <c r="Q62" s="565" t="str">
        <f>①日ソ登録選手入力!L$37&amp;""</f>
        <v/>
      </c>
      <c r="R62" s="565"/>
      <c r="S62" s="565"/>
      <c r="T62" s="565"/>
      <c r="U62" s="565"/>
      <c r="V62" s="565"/>
      <c r="W62" s="565"/>
      <c r="X62" s="565"/>
      <c r="Y62" s="537"/>
      <c r="Z62" s="537"/>
      <c r="AA62" s="566"/>
      <c r="AB62" s="275" t="str">
        <f>①日ソ登録選手入力!C$53&amp;""</f>
        <v/>
      </c>
      <c r="AC62" s="562" t="str">
        <f>①日ソ登録選手入力!O$53&amp;""</f>
        <v>　</v>
      </c>
      <c r="AD62" s="562"/>
      <c r="AE62" s="562"/>
      <c r="AF62" s="562"/>
      <c r="AG62" s="562"/>
      <c r="AH62" s="562"/>
      <c r="AI62" s="563" t="str">
        <f>IF(①日ソ登録選手入力!J$53="","",①日ソ登録選手入力!Q$53)</f>
        <v/>
      </c>
      <c r="AJ62" s="563"/>
      <c r="AK62" s="563"/>
      <c r="AL62" s="564" t="str">
        <f>①日ソ登録選手入力!K$53&amp;""</f>
        <v/>
      </c>
      <c r="AM62" s="564"/>
      <c r="AN62" s="564"/>
      <c r="AO62" s="564"/>
      <c r="AP62" s="565" t="str">
        <f>①日ソ登録選手入力!L$53&amp;""</f>
        <v/>
      </c>
      <c r="AQ62" s="565"/>
      <c r="AR62" s="565"/>
      <c r="AS62" s="565"/>
      <c r="AT62" s="565"/>
      <c r="AU62" s="565"/>
      <c r="AV62" s="565"/>
      <c r="AW62" s="565"/>
      <c r="AX62" s="537"/>
      <c r="AY62" s="537"/>
      <c r="AZ62" s="538"/>
    </row>
    <row r="63" spans="1:52" ht="27" customHeight="1">
      <c r="A63" s="121"/>
      <c r="B63" s="121"/>
      <c r="C63" s="269" t="str">
        <f>①日ソ登録選手入力!C$38&amp;""</f>
        <v/>
      </c>
      <c r="D63" s="562" t="str">
        <f>①日ソ登録選手入力!O$38&amp;""</f>
        <v>　</v>
      </c>
      <c r="E63" s="562"/>
      <c r="F63" s="562"/>
      <c r="G63" s="562"/>
      <c r="H63" s="562"/>
      <c r="I63" s="562"/>
      <c r="J63" s="563" t="str">
        <f>IF(①日ソ登録選手入力!J$38="","",①日ソ登録選手入力!Q$38)</f>
        <v/>
      </c>
      <c r="K63" s="563"/>
      <c r="L63" s="563"/>
      <c r="M63" s="564" t="str">
        <f>①日ソ登録選手入力!K$38&amp;""</f>
        <v/>
      </c>
      <c r="N63" s="564"/>
      <c r="O63" s="564"/>
      <c r="P63" s="564"/>
      <c r="Q63" s="565" t="str">
        <f>①日ソ登録選手入力!L$38&amp;""</f>
        <v/>
      </c>
      <c r="R63" s="565"/>
      <c r="S63" s="565"/>
      <c r="T63" s="565"/>
      <c r="U63" s="565"/>
      <c r="V63" s="565"/>
      <c r="W63" s="565"/>
      <c r="X63" s="565"/>
      <c r="Y63" s="537"/>
      <c r="Z63" s="537"/>
      <c r="AA63" s="566"/>
      <c r="AB63" s="275" t="str">
        <f>①日ソ登録選手入力!C$54&amp;""</f>
        <v/>
      </c>
      <c r="AC63" s="562" t="str">
        <f>①日ソ登録選手入力!O$54&amp;""</f>
        <v>　</v>
      </c>
      <c r="AD63" s="562"/>
      <c r="AE63" s="562"/>
      <c r="AF63" s="562"/>
      <c r="AG63" s="562"/>
      <c r="AH63" s="562"/>
      <c r="AI63" s="563" t="str">
        <f>IF(①日ソ登録選手入力!J$54="","",①日ソ登録選手入力!Q$54)</f>
        <v/>
      </c>
      <c r="AJ63" s="563"/>
      <c r="AK63" s="563"/>
      <c r="AL63" s="564" t="str">
        <f>①日ソ登録選手入力!K$54&amp;""</f>
        <v/>
      </c>
      <c r="AM63" s="564"/>
      <c r="AN63" s="564"/>
      <c r="AO63" s="564"/>
      <c r="AP63" s="565" t="str">
        <f>①日ソ登録選手入力!L$54&amp;""</f>
        <v/>
      </c>
      <c r="AQ63" s="565"/>
      <c r="AR63" s="565"/>
      <c r="AS63" s="565"/>
      <c r="AT63" s="565"/>
      <c r="AU63" s="565"/>
      <c r="AV63" s="565"/>
      <c r="AW63" s="565"/>
      <c r="AX63" s="537"/>
      <c r="AY63" s="537"/>
      <c r="AZ63" s="538"/>
    </row>
    <row r="64" spans="1:52" ht="27" customHeight="1">
      <c r="A64" s="121"/>
      <c r="B64" s="121"/>
      <c r="C64" s="269" t="str">
        <f>①日ソ登録選手入力!C$39&amp;""</f>
        <v/>
      </c>
      <c r="D64" s="562" t="str">
        <f>①日ソ登録選手入力!O$39&amp;""</f>
        <v>　</v>
      </c>
      <c r="E64" s="562"/>
      <c r="F64" s="562"/>
      <c r="G64" s="562"/>
      <c r="H64" s="562"/>
      <c r="I64" s="562"/>
      <c r="J64" s="563" t="str">
        <f>IF(①日ソ登録選手入力!J$39="","",①日ソ登録選手入力!Q$39)</f>
        <v/>
      </c>
      <c r="K64" s="563"/>
      <c r="L64" s="563"/>
      <c r="M64" s="564" t="str">
        <f>①日ソ登録選手入力!K$39&amp;""</f>
        <v/>
      </c>
      <c r="N64" s="564"/>
      <c r="O64" s="564"/>
      <c r="P64" s="564"/>
      <c r="Q64" s="565" t="str">
        <f>①日ソ登録選手入力!L$39&amp;""</f>
        <v/>
      </c>
      <c r="R64" s="565"/>
      <c r="S64" s="565"/>
      <c r="T64" s="565"/>
      <c r="U64" s="565"/>
      <c r="V64" s="565"/>
      <c r="W64" s="565"/>
      <c r="X64" s="565"/>
      <c r="Y64" s="537"/>
      <c r="Z64" s="537"/>
      <c r="AA64" s="566"/>
      <c r="AB64" s="275" t="str">
        <f>①日ソ登録選手入力!C$55&amp;""</f>
        <v/>
      </c>
      <c r="AC64" s="562" t="str">
        <f>①日ソ登録選手入力!O$55&amp;""</f>
        <v>　</v>
      </c>
      <c r="AD64" s="562"/>
      <c r="AE64" s="562"/>
      <c r="AF64" s="562"/>
      <c r="AG64" s="562"/>
      <c r="AH64" s="562"/>
      <c r="AI64" s="563" t="str">
        <f>IF(①日ソ登録選手入力!J$55="","",①日ソ登録選手入力!Q$55)</f>
        <v/>
      </c>
      <c r="AJ64" s="563"/>
      <c r="AK64" s="563"/>
      <c r="AL64" s="564" t="str">
        <f>①日ソ登録選手入力!K$55&amp;""</f>
        <v/>
      </c>
      <c r="AM64" s="564"/>
      <c r="AN64" s="564"/>
      <c r="AO64" s="564"/>
      <c r="AP64" s="565" t="str">
        <f>①日ソ登録選手入力!L$55&amp;""</f>
        <v/>
      </c>
      <c r="AQ64" s="565"/>
      <c r="AR64" s="565"/>
      <c r="AS64" s="565"/>
      <c r="AT64" s="565"/>
      <c r="AU64" s="565"/>
      <c r="AV64" s="565"/>
      <c r="AW64" s="565"/>
      <c r="AX64" s="537"/>
      <c r="AY64" s="537"/>
      <c r="AZ64" s="538"/>
    </row>
    <row r="65" spans="1:54" ht="27" customHeight="1">
      <c r="A65" s="121"/>
      <c r="B65" s="121"/>
      <c r="C65" s="269" t="str">
        <f>①日ソ登録選手入力!C$40&amp;""</f>
        <v/>
      </c>
      <c r="D65" s="562" t="str">
        <f>①日ソ登録選手入力!O$40&amp;""</f>
        <v>　</v>
      </c>
      <c r="E65" s="562"/>
      <c r="F65" s="562"/>
      <c r="G65" s="562"/>
      <c r="H65" s="562"/>
      <c r="I65" s="562"/>
      <c r="J65" s="563" t="str">
        <f>IF(①日ソ登録選手入力!J$40="","",①日ソ登録選手入力!Q$40)</f>
        <v/>
      </c>
      <c r="K65" s="563"/>
      <c r="L65" s="563"/>
      <c r="M65" s="564" t="str">
        <f>①日ソ登録選手入力!K$40&amp;""</f>
        <v/>
      </c>
      <c r="N65" s="564"/>
      <c r="O65" s="564"/>
      <c r="P65" s="564"/>
      <c r="Q65" s="565" t="str">
        <f>①日ソ登録選手入力!L$40&amp;""</f>
        <v/>
      </c>
      <c r="R65" s="565"/>
      <c r="S65" s="565"/>
      <c r="T65" s="565"/>
      <c r="U65" s="565"/>
      <c r="V65" s="565"/>
      <c r="W65" s="565"/>
      <c r="X65" s="565"/>
      <c r="Y65" s="537"/>
      <c r="Z65" s="537"/>
      <c r="AA65" s="566"/>
      <c r="AB65" s="275" t="str">
        <f>①日ソ登録選手入力!C$56&amp;""</f>
        <v/>
      </c>
      <c r="AC65" s="562" t="str">
        <f>①日ソ登録選手入力!O$56&amp;""</f>
        <v>　</v>
      </c>
      <c r="AD65" s="562"/>
      <c r="AE65" s="562"/>
      <c r="AF65" s="562"/>
      <c r="AG65" s="562"/>
      <c r="AH65" s="562"/>
      <c r="AI65" s="563" t="str">
        <f>IF(①日ソ登録選手入力!J$56="","",①日ソ登録選手入力!Q$56)</f>
        <v/>
      </c>
      <c r="AJ65" s="563"/>
      <c r="AK65" s="563"/>
      <c r="AL65" s="564" t="str">
        <f>①日ソ登録選手入力!K$56&amp;""</f>
        <v/>
      </c>
      <c r="AM65" s="564"/>
      <c r="AN65" s="564"/>
      <c r="AO65" s="564"/>
      <c r="AP65" s="565" t="str">
        <f>①日ソ登録選手入力!L$56&amp;""</f>
        <v/>
      </c>
      <c r="AQ65" s="565"/>
      <c r="AR65" s="565"/>
      <c r="AS65" s="565"/>
      <c r="AT65" s="565"/>
      <c r="AU65" s="565"/>
      <c r="AV65" s="565"/>
      <c r="AW65" s="565"/>
      <c r="AX65" s="537"/>
      <c r="AY65" s="537"/>
      <c r="AZ65" s="538"/>
    </row>
    <row r="66" spans="1:54" ht="27" customHeight="1" thickBot="1">
      <c r="A66" s="121"/>
      <c r="B66" s="121"/>
      <c r="C66" s="270" t="str">
        <f>①日ソ登録選手入力!C$41&amp;""</f>
        <v/>
      </c>
      <c r="D66" s="539" t="str">
        <f>①日ソ登録選手入力!O$41&amp;""</f>
        <v>　</v>
      </c>
      <c r="E66" s="539"/>
      <c r="F66" s="539"/>
      <c r="G66" s="539"/>
      <c r="H66" s="539"/>
      <c r="I66" s="539"/>
      <c r="J66" s="540" t="str">
        <f>IF(①日ソ登録選手入力!J$41="","",①日ソ登録選手入力!Q$41)</f>
        <v/>
      </c>
      <c r="K66" s="540"/>
      <c r="L66" s="540"/>
      <c r="M66" s="541" t="str">
        <f>①日ソ登録選手入力!K$41&amp;""</f>
        <v/>
      </c>
      <c r="N66" s="541"/>
      <c r="O66" s="541"/>
      <c r="P66" s="541"/>
      <c r="Q66" s="542" t="str">
        <f>①日ソ登録選手入力!L$41&amp;""</f>
        <v/>
      </c>
      <c r="R66" s="542"/>
      <c r="S66" s="542"/>
      <c r="T66" s="542"/>
      <c r="U66" s="542"/>
      <c r="V66" s="542"/>
      <c r="W66" s="542"/>
      <c r="X66" s="542"/>
      <c r="Y66" s="543"/>
      <c r="Z66" s="543"/>
      <c r="AA66" s="544"/>
      <c r="AB66" s="276" t="str">
        <f>①日ソ登録選手入力!C$57&amp;""</f>
        <v/>
      </c>
      <c r="AC66" s="539" t="str">
        <f>①日ソ登録選手入力!O$57&amp;""</f>
        <v>　</v>
      </c>
      <c r="AD66" s="539"/>
      <c r="AE66" s="539"/>
      <c r="AF66" s="539"/>
      <c r="AG66" s="539"/>
      <c r="AH66" s="539"/>
      <c r="AI66" s="540" t="str">
        <f>IF(①日ソ登録選手入力!J$57="","",①日ソ登録選手入力!Q$57)</f>
        <v/>
      </c>
      <c r="AJ66" s="540"/>
      <c r="AK66" s="540"/>
      <c r="AL66" s="541" t="str">
        <f>①日ソ登録選手入力!K$57&amp;""</f>
        <v/>
      </c>
      <c r="AM66" s="541"/>
      <c r="AN66" s="541"/>
      <c r="AO66" s="541"/>
      <c r="AP66" s="542" t="str">
        <f>①日ソ登録選手入力!L$57&amp;""</f>
        <v/>
      </c>
      <c r="AQ66" s="542"/>
      <c r="AR66" s="542"/>
      <c r="AS66" s="542"/>
      <c r="AT66" s="542"/>
      <c r="AU66" s="542"/>
      <c r="AV66" s="542"/>
      <c r="AW66" s="542"/>
      <c r="AX66" s="543"/>
      <c r="AY66" s="543"/>
      <c r="AZ66" s="560"/>
    </row>
    <row r="67" spans="1:54" ht="7.5" customHeight="1">
      <c r="A67" s="121"/>
      <c r="B67" s="121"/>
      <c r="C67" s="121"/>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30"/>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row>
    <row r="68" spans="1:54">
      <c r="A68" s="117"/>
      <c r="B68" s="117"/>
      <c r="C68" s="152" t="s">
        <v>189</v>
      </c>
      <c r="D68" s="153"/>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row>
    <row r="69" spans="1:54">
      <c r="A69" s="117"/>
      <c r="B69" s="117"/>
      <c r="C69" s="152" t="s">
        <v>190</v>
      </c>
      <c r="D69" s="153"/>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row>
    <row r="70" spans="1:54" ht="18.75" customHeight="1" thickBot="1">
      <c r="A70" s="117"/>
      <c r="B70" s="117"/>
      <c r="C70" s="154"/>
      <c r="D70" s="561" t="s">
        <v>198</v>
      </c>
      <c r="E70" s="561"/>
      <c r="F70" s="155" t="s">
        <v>199</v>
      </c>
      <c r="G70" s="156"/>
      <c r="H70" s="156"/>
      <c r="I70" s="156"/>
      <c r="J70" s="156"/>
      <c r="K70" s="156"/>
      <c r="L70" s="156"/>
      <c r="M70" s="561" t="str">
        <f>M$1&amp;""</f>
        <v>2026年度登録</v>
      </c>
      <c r="N70" s="561"/>
      <c r="O70" s="561"/>
      <c r="P70" s="561"/>
      <c r="Q70" s="561"/>
      <c r="R70" s="561"/>
      <c r="S70" s="561"/>
      <c r="T70" s="156"/>
      <c r="U70" s="561" t="s">
        <v>137</v>
      </c>
      <c r="V70" s="561"/>
      <c r="W70" s="155" t="s">
        <v>154</v>
      </c>
      <c r="X70" s="156"/>
      <c r="Y70" s="156"/>
      <c r="Z70" s="156"/>
      <c r="AA70" s="156"/>
      <c r="AB70" s="156"/>
      <c r="AC70" s="156"/>
      <c r="AD70" s="156"/>
      <c r="AE70" s="156"/>
      <c r="AF70" s="156"/>
      <c r="AG70" s="156"/>
      <c r="AH70" s="156"/>
      <c r="AI70" s="156"/>
      <c r="AJ70" s="155" t="s">
        <v>155</v>
      </c>
      <c r="AK70" s="156"/>
      <c r="AL70" s="156"/>
      <c r="AM70" s="156"/>
      <c r="AN70" s="156"/>
      <c r="AO70" s="156"/>
      <c r="AP70" s="156"/>
      <c r="AQ70" s="156"/>
      <c r="AR70" s="157"/>
      <c r="AS70" s="157"/>
      <c r="AT70" s="154"/>
      <c r="AU70" s="154"/>
      <c r="AV70" s="154"/>
      <c r="AW70" s="154"/>
      <c r="AX70" s="154"/>
      <c r="AY70" s="154"/>
      <c r="AZ70" s="154"/>
      <c r="BA70" s="117"/>
      <c r="BB70" s="117"/>
    </row>
    <row r="71" spans="1:54" ht="61.5" customHeight="1" thickBot="1">
      <c r="A71" s="117"/>
      <c r="B71" s="117"/>
      <c r="C71" s="545" t="s">
        <v>156</v>
      </c>
      <c r="D71" s="546"/>
      <c r="E71" s="547" t="s">
        <v>200</v>
      </c>
      <c r="F71" s="547"/>
      <c r="G71" s="547"/>
      <c r="H71" s="547"/>
      <c r="I71" s="547"/>
      <c r="J71" s="182" t="s">
        <v>158</v>
      </c>
      <c r="K71" s="183" t="s">
        <v>159</v>
      </c>
      <c r="L71" s="183" t="s">
        <v>160</v>
      </c>
      <c r="M71" s="183" t="s">
        <v>161</v>
      </c>
      <c r="N71" s="183" t="s">
        <v>162</v>
      </c>
      <c r="O71" s="183" t="s">
        <v>163</v>
      </c>
      <c r="P71" s="183" t="s">
        <v>164</v>
      </c>
      <c r="Q71" s="183" t="s">
        <v>165</v>
      </c>
      <c r="R71" s="183" t="s">
        <v>166</v>
      </c>
      <c r="S71" s="183" t="s">
        <v>167</v>
      </c>
      <c r="T71" s="183" t="s">
        <v>168</v>
      </c>
      <c r="U71" s="183" t="s">
        <v>169</v>
      </c>
      <c r="V71" s="158" t="s">
        <v>170</v>
      </c>
      <c r="W71" s="158" t="s">
        <v>171</v>
      </c>
      <c r="X71" s="158" t="s">
        <v>135</v>
      </c>
      <c r="Y71" s="158" t="s">
        <v>134</v>
      </c>
      <c r="Z71" s="158" t="s">
        <v>133</v>
      </c>
      <c r="AA71" s="158" t="s">
        <v>128</v>
      </c>
      <c r="AB71" s="158" t="s">
        <v>129</v>
      </c>
      <c r="AC71" s="158" t="s">
        <v>130</v>
      </c>
      <c r="AD71" s="158" t="s">
        <v>131</v>
      </c>
      <c r="AE71" s="159" t="s">
        <v>132</v>
      </c>
      <c r="AF71" s="548" t="s">
        <v>201</v>
      </c>
      <c r="AG71" s="549"/>
      <c r="AH71" s="549"/>
      <c r="AI71" s="549"/>
      <c r="AJ71" s="549"/>
      <c r="AK71" s="549"/>
      <c r="AL71" s="549"/>
      <c r="AM71" s="549"/>
      <c r="AN71" s="549"/>
      <c r="AO71" s="549"/>
      <c r="AP71" s="549"/>
      <c r="AQ71" s="549"/>
      <c r="AR71" s="549"/>
      <c r="AS71" s="549"/>
      <c r="AT71" s="549"/>
      <c r="AU71" s="549"/>
      <c r="AV71" s="549"/>
      <c r="AW71" s="549"/>
      <c r="AX71" s="549"/>
      <c r="AY71" s="549"/>
      <c r="AZ71" s="550"/>
    </row>
    <row r="72" spans="1:54" ht="27" customHeight="1" thickBot="1">
      <c r="A72" s="121"/>
      <c r="B72" s="121"/>
      <c r="C72" s="554" t="s">
        <v>17</v>
      </c>
      <c r="D72" s="555"/>
      <c r="E72" s="556" t="str">
        <f>①日ソ登録選手入力!C$5&amp;""</f>
        <v/>
      </c>
      <c r="F72" s="557"/>
      <c r="G72" s="557"/>
      <c r="H72" s="557"/>
      <c r="I72" s="557"/>
      <c r="J72" s="557"/>
      <c r="K72" s="557"/>
      <c r="L72" s="557"/>
      <c r="M72" s="557"/>
      <c r="N72" s="557"/>
      <c r="O72" s="557"/>
      <c r="P72" s="557"/>
      <c r="Q72" s="557"/>
      <c r="R72" s="557"/>
      <c r="S72" s="557"/>
      <c r="T72" s="557"/>
      <c r="U72" s="558"/>
      <c r="V72" s="535" t="s">
        <v>173</v>
      </c>
      <c r="W72" s="535"/>
      <c r="X72" s="535"/>
      <c r="Y72" s="535"/>
      <c r="Z72" s="535"/>
      <c r="AA72" s="559"/>
      <c r="AB72" s="278" t="s">
        <v>202</v>
      </c>
      <c r="AC72" s="121" t="str">
        <f>COUNTA(①日ソ登録選手入力!$D$33:$D$79,①日ソ登録選手入力!$D$17:$D$19)&amp;""</f>
        <v>0</v>
      </c>
      <c r="AD72" s="278" t="s">
        <v>203</v>
      </c>
      <c r="AE72" s="279"/>
      <c r="AF72" s="551"/>
      <c r="AG72" s="552"/>
      <c r="AH72" s="552"/>
      <c r="AI72" s="552"/>
      <c r="AJ72" s="552"/>
      <c r="AK72" s="552"/>
      <c r="AL72" s="552"/>
      <c r="AM72" s="552"/>
      <c r="AN72" s="552"/>
      <c r="AO72" s="552"/>
      <c r="AP72" s="552"/>
      <c r="AQ72" s="552"/>
      <c r="AR72" s="552"/>
      <c r="AS72" s="552"/>
      <c r="AT72" s="552"/>
      <c r="AU72" s="552"/>
      <c r="AV72" s="552"/>
      <c r="AW72" s="552"/>
      <c r="AX72" s="552"/>
      <c r="AY72" s="552"/>
      <c r="AZ72" s="553"/>
    </row>
    <row r="73" spans="1:54" ht="27" customHeight="1">
      <c r="A73" s="121"/>
      <c r="B73" s="121"/>
      <c r="C73" s="527" t="s">
        <v>176</v>
      </c>
      <c r="D73" s="528"/>
      <c r="E73" s="529" t="str">
        <f>①日ソ登録選手入力!C$6&amp;""</f>
        <v/>
      </c>
      <c r="F73" s="530"/>
      <c r="G73" s="531"/>
      <c r="H73" s="532" t="str">
        <f>①日ソ登録選手入力!C$7&amp;""</f>
        <v/>
      </c>
      <c r="I73" s="533"/>
      <c r="J73" s="533"/>
      <c r="K73" s="533"/>
      <c r="L73" s="533"/>
      <c r="M73" s="533"/>
      <c r="N73" s="533"/>
      <c r="O73" s="533"/>
      <c r="P73" s="533"/>
      <c r="Q73" s="533"/>
      <c r="R73" s="533"/>
      <c r="S73" s="533"/>
      <c r="T73" s="533"/>
      <c r="U73" s="533"/>
      <c r="V73" s="533"/>
      <c r="W73" s="533"/>
      <c r="X73" s="533"/>
      <c r="Y73" s="533"/>
      <c r="Z73" s="533"/>
      <c r="AA73" s="534"/>
      <c r="AB73" s="162" t="s">
        <v>33</v>
      </c>
      <c r="AC73" s="516" t="s">
        <v>177</v>
      </c>
      <c r="AD73" s="516"/>
      <c r="AE73" s="516"/>
      <c r="AF73" s="516"/>
      <c r="AG73" s="516"/>
      <c r="AH73" s="516"/>
      <c r="AI73" s="516" t="s">
        <v>178</v>
      </c>
      <c r="AJ73" s="516"/>
      <c r="AK73" s="516"/>
      <c r="AL73" s="535" t="s">
        <v>179</v>
      </c>
      <c r="AM73" s="536"/>
      <c r="AN73" s="536"/>
      <c r="AO73" s="536"/>
      <c r="AP73" s="516" t="s">
        <v>180</v>
      </c>
      <c r="AQ73" s="516"/>
      <c r="AR73" s="516"/>
      <c r="AS73" s="516"/>
      <c r="AT73" s="516"/>
      <c r="AU73" s="516"/>
      <c r="AV73" s="516"/>
      <c r="AW73" s="516"/>
      <c r="AX73" s="516" t="s">
        <v>181</v>
      </c>
      <c r="AY73" s="516"/>
      <c r="AZ73" s="517"/>
    </row>
    <row r="74" spans="1:54" ht="27" customHeight="1">
      <c r="A74" s="121"/>
      <c r="B74" s="121"/>
      <c r="C74" s="518" t="s">
        <v>182</v>
      </c>
      <c r="D74" s="519"/>
      <c r="E74" s="520" t="str">
        <f>①日ソ登録選手入力!C$10&amp;""</f>
        <v/>
      </c>
      <c r="F74" s="521"/>
      <c r="G74" s="522"/>
      <c r="H74" s="523" t="str">
        <f>①日ソ登録選手入力!C$11&amp;""</f>
        <v/>
      </c>
      <c r="I74" s="524"/>
      <c r="J74" s="524"/>
      <c r="K74" s="524"/>
      <c r="L74" s="524"/>
      <c r="M74" s="524"/>
      <c r="N74" s="524"/>
      <c r="O74" s="524"/>
      <c r="P74" s="525"/>
      <c r="Q74" s="525"/>
      <c r="R74" s="524"/>
      <c r="S74" s="524"/>
      <c r="T74" s="524"/>
      <c r="U74" s="524"/>
      <c r="V74" s="524"/>
      <c r="W74" s="524"/>
      <c r="X74" s="524"/>
      <c r="Y74" s="524"/>
      <c r="Z74" s="524"/>
      <c r="AA74" s="526"/>
      <c r="AB74" s="283" t="str">
        <f>①日ソ登録選手入力!C$42&amp;""</f>
        <v/>
      </c>
      <c r="AC74" s="491" t="str">
        <f>①日ソ登録選手入力!O$42&amp;""</f>
        <v>　</v>
      </c>
      <c r="AD74" s="491"/>
      <c r="AE74" s="491"/>
      <c r="AF74" s="491"/>
      <c r="AG74" s="491"/>
      <c r="AH74" s="491"/>
      <c r="AI74" s="481" t="str">
        <f>IF(①日ソ登録選手入力!J$42="","",①日ソ登録選手入力!Q$42)</f>
        <v/>
      </c>
      <c r="AJ74" s="481"/>
      <c r="AK74" s="481"/>
      <c r="AL74" s="482" t="str">
        <f>①日ソ登録選手入力!K$42&amp;""</f>
        <v/>
      </c>
      <c r="AM74" s="482"/>
      <c r="AN74" s="482"/>
      <c r="AO74" s="482"/>
      <c r="AP74" s="483" t="str">
        <f>①日ソ登録選手入力!L$42&amp;""</f>
        <v/>
      </c>
      <c r="AQ74" s="483"/>
      <c r="AR74" s="483"/>
      <c r="AS74" s="483"/>
      <c r="AT74" s="483"/>
      <c r="AU74" s="483"/>
      <c r="AV74" s="483"/>
      <c r="AW74" s="483"/>
      <c r="AX74" s="484"/>
      <c r="AY74" s="484"/>
      <c r="AZ74" s="485"/>
    </row>
    <row r="75" spans="1:54" ht="27" customHeight="1">
      <c r="A75" s="121"/>
      <c r="B75" s="121"/>
      <c r="C75" s="508" t="s">
        <v>183</v>
      </c>
      <c r="D75" s="509"/>
      <c r="E75" s="510" t="str">
        <f>①日ソ登録選手入力!C$9&amp;""</f>
        <v/>
      </c>
      <c r="F75" s="510"/>
      <c r="G75" s="510"/>
      <c r="H75" s="511"/>
      <c r="I75" s="511"/>
      <c r="J75" s="511"/>
      <c r="K75" s="511"/>
      <c r="L75" s="511"/>
      <c r="M75" s="511"/>
      <c r="N75" s="511"/>
      <c r="O75" s="511"/>
      <c r="P75" s="512" t="s">
        <v>25</v>
      </c>
      <c r="Q75" s="512"/>
      <c r="R75" s="513" t="str">
        <f>①日ソ登録選手入力!C$12&amp;""</f>
        <v/>
      </c>
      <c r="S75" s="514"/>
      <c r="T75" s="514"/>
      <c r="U75" s="514"/>
      <c r="V75" s="514"/>
      <c r="W75" s="514"/>
      <c r="X75" s="514"/>
      <c r="Y75" s="514"/>
      <c r="Z75" s="514"/>
      <c r="AA75" s="515"/>
      <c r="AB75" s="195" t="str">
        <f>①日ソ登録選手入力!C$43&amp;""</f>
        <v/>
      </c>
      <c r="AC75" s="491" t="str">
        <f>①日ソ登録選手入力!O$43&amp;""</f>
        <v>　</v>
      </c>
      <c r="AD75" s="491"/>
      <c r="AE75" s="491"/>
      <c r="AF75" s="491"/>
      <c r="AG75" s="491"/>
      <c r="AH75" s="491"/>
      <c r="AI75" s="481" t="str">
        <f>IF(①日ソ登録選手入力!J$43="","",①日ソ登録選手入力!Q$43)</f>
        <v/>
      </c>
      <c r="AJ75" s="481"/>
      <c r="AK75" s="481"/>
      <c r="AL75" s="482" t="str">
        <f>①日ソ登録選手入力!K$43&amp;""</f>
        <v/>
      </c>
      <c r="AM75" s="482"/>
      <c r="AN75" s="482"/>
      <c r="AO75" s="482"/>
      <c r="AP75" s="483" t="str">
        <f>①日ソ登録選手入力!L$43&amp;""</f>
        <v/>
      </c>
      <c r="AQ75" s="483"/>
      <c r="AR75" s="483"/>
      <c r="AS75" s="483"/>
      <c r="AT75" s="483"/>
      <c r="AU75" s="483"/>
      <c r="AV75" s="483"/>
      <c r="AW75" s="483"/>
      <c r="AX75" s="484"/>
      <c r="AY75" s="484"/>
      <c r="AZ75" s="485"/>
    </row>
    <row r="76" spans="1:54" ht="27" customHeight="1" thickBot="1">
      <c r="A76" s="121"/>
      <c r="B76" s="121"/>
      <c r="C76" s="501" t="s">
        <v>184</v>
      </c>
      <c r="D76" s="502"/>
      <c r="E76" s="503" t="str">
        <f>①日ソ登録選手入力!C$8&amp;""</f>
        <v/>
      </c>
      <c r="F76" s="504"/>
      <c r="G76" s="504"/>
      <c r="H76" s="504"/>
      <c r="I76" s="504"/>
      <c r="J76" s="504"/>
      <c r="K76" s="504"/>
      <c r="L76" s="504"/>
      <c r="M76" s="504"/>
      <c r="N76" s="504"/>
      <c r="O76" s="505"/>
      <c r="P76" s="506" t="s">
        <v>185</v>
      </c>
      <c r="Q76" s="502"/>
      <c r="R76" s="503" t="str">
        <f>①日ソ登録選手入力!O$20&amp;""</f>
        <v xml:space="preserve"> </v>
      </c>
      <c r="S76" s="504"/>
      <c r="T76" s="504"/>
      <c r="U76" s="504"/>
      <c r="V76" s="504"/>
      <c r="W76" s="504"/>
      <c r="X76" s="504"/>
      <c r="Y76" s="504"/>
      <c r="Z76" s="504"/>
      <c r="AA76" s="507"/>
      <c r="AB76" s="196" t="str">
        <f>①日ソ登録選手入力!C$44&amp;""</f>
        <v/>
      </c>
      <c r="AC76" s="491" t="str">
        <f>①日ソ登録選手入力!O$44&amp;""</f>
        <v>　</v>
      </c>
      <c r="AD76" s="491"/>
      <c r="AE76" s="491"/>
      <c r="AF76" s="491"/>
      <c r="AG76" s="491"/>
      <c r="AH76" s="491"/>
      <c r="AI76" s="481" t="str">
        <f>IF(①日ソ登録選手入力!J$44="","",①日ソ登録選手入力!Q$44)</f>
        <v/>
      </c>
      <c r="AJ76" s="481"/>
      <c r="AK76" s="481"/>
      <c r="AL76" s="482" t="str">
        <f>①日ソ登録選手入力!K$44&amp;""</f>
        <v/>
      </c>
      <c r="AM76" s="482"/>
      <c r="AN76" s="482"/>
      <c r="AO76" s="482"/>
      <c r="AP76" s="483" t="str">
        <f>①日ソ登録選手入力!L$44&amp;""</f>
        <v/>
      </c>
      <c r="AQ76" s="483"/>
      <c r="AR76" s="483"/>
      <c r="AS76" s="483"/>
      <c r="AT76" s="483"/>
      <c r="AU76" s="483"/>
      <c r="AV76" s="483"/>
      <c r="AW76" s="483"/>
      <c r="AX76" s="484"/>
      <c r="AY76" s="484"/>
      <c r="AZ76" s="485"/>
    </row>
    <row r="77" spans="1:54" ht="27" customHeight="1">
      <c r="A77" s="121"/>
      <c r="B77" s="121"/>
      <c r="C77" s="277" t="s">
        <v>33</v>
      </c>
      <c r="D77" s="497" t="s">
        <v>177</v>
      </c>
      <c r="E77" s="497"/>
      <c r="F77" s="497"/>
      <c r="G77" s="497"/>
      <c r="H77" s="497"/>
      <c r="I77" s="497"/>
      <c r="J77" s="497" t="s">
        <v>178</v>
      </c>
      <c r="K77" s="497"/>
      <c r="L77" s="497"/>
      <c r="M77" s="498" t="s">
        <v>179</v>
      </c>
      <c r="N77" s="499"/>
      <c r="O77" s="499"/>
      <c r="P77" s="499"/>
      <c r="Q77" s="497" t="s">
        <v>186</v>
      </c>
      <c r="R77" s="497"/>
      <c r="S77" s="497"/>
      <c r="T77" s="497"/>
      <c r="U77" s="497"/>
      <c r="V77" s="497"/>
      <c r="W77" s="497"/>
      <c r="X77" s="497"/>
      <c r="Y77" s="497" t="s">
        <v>181</v>
      </c>
      <c r="Z77" s="497"/>
      <c r="AA77" s="500"/>
      <c r="AB77" s="196" t="str">
        <f>①日ソ登録選手入力!C$45&amp;""</f>
        <v/>
      </c>
      <c r="AC77" s="491" t="str">
        <f>①日ソ登録選手入力!O$45&amp;""</f>
        <v>　</v>
      </c>
      <c r="AD77" s="491"/>
      <c r="AE77" s="491"/>
      <c r="AF77" s="491"/>
      <c r="AG77" s="491"/>
      <c r="AH77" s="491"/>
      <c r="AI77" s="481" t="str">
        <f>IF(①日ソ登録選手入力!J$45="","",①日ソ登録選手入力!Q$45)</f>
        <v/>
      </c>
      <c r="AJ77" s="481"/>
      <c r="AK77" s="481"/>
      <c r="AL77" s="482" t="str">
        <f>①日ソ登録選手入力!K$45&amp;""</f>
        <v/>
      </c>
      <c r="AM77" s="482"/>
      <c r="AN77" s="482"/>
      <c r="AO77" s="482"/>
      <c r="AP77" s="483" t="str">
        <f>①日ソ登録選手入力!L$45&amp;""</f>
        <v/>
      </c>
      <c r="AQ77" s="483"/>
      <c r="AR77" s="483"/>
      <c r="AS77" s="483"/>
      <c r="AT77" s="483"/>
      <c r="AU77" s="483"/>
      <c r="AV77" s="483"/>
      <c r="AW77" s="483"/>
      <c r="AX77" s="484"/>
      <c r="AY77" s="484"/>
      <c r="AZ77" s="485"/>
    </row>
    <row r="78" spans="1:54" ht="27" customHeight="1">
      <c r="A78" s="495" t="s">
        <v>94</v>
      </c>
      <c r="B78" s="496"/>
      <c r="C78" s="280" t="str">
        <f>①日ソ登録選手入力!C$17&amp;""</f>
        <v>30</v>
      </c>
      <c r="D78" s="491" t="str">
        <f>①日ソ登録選手入力!O$17&amp;""</f>
        <v xml:space="preserve"> </v>
      </c>
      <c r="E78" s="491"/>
      <c r="F78" s="491"/>
      <c r="G78" s="491"/>
      <c r="H78" s="491"/>
      <c r="I78" s="491"/>
      <c r="J78" s="481" t="str">
        <f>IF(①日ソ登録選手入力!J$17="","",①日ソ登録選手入力!Q$17)</f>
        <v/>
      </c>
      <c r="K78" s="481"/>
      <c r="L78" s="481"/>
      <c r="M78" s="482" t="str">
        <f>①日ソ登録選手入力!K$17&amp;""</f>
        <v/>
      </c>
      <c r="N78" s="482"/>
      <c r="O78" s="482"/>
      <c r="P78" s="482"/>
      <c r="Q78" s="483" t="str">
        <f>①日ソ登録選手入力!L$17&amp;""</f>
        <v/>
      </c>
      <c r="R78" s="483"/>
      <c r="S78" s="483"/>
      <c r="T78" s="483"/>
      <c r="U78" s="483"/>
      <c r="V78" s="483"/>
      <c r="W78" s="483"/>
      <c r="X78" s="483"/>
      <c r="Y78" s="484" t="str">
        <f>①日ソ登録選手入力!N$17&amp;""</f>
        <v/>
      </c>
      <c r="Z78" s="484"/>
      <c r="AA78" s="492"/>
      <c r="AB78" s="197" t="str">
        <f>①日ソ登録選手入力!C$46&amp;""</f>
        <v/>
      </c>
      <c r="AC78" s="491" t="str">
        <f>①日ソ登録選手入力!O$46&amp;""</f>
        <v>　</v>
      </c>
      <c r="AD78" s="491"/>
      <c r="AE78" s="491"/>
      <c r="AF78" s="491"/>
      <c r="AG78" s="491"/>
      <c r="AH78" s="491"/>
      <c r="AI78" s="481" t="str">
        <f>IF(①日ソ登録選手入力!J$46="","",①日ソ登録選手入力!Q$46)</f>
        <v/>
      </c>
      <c r="AJ78" s="481"/>
      <c r="AK78" s="481"/>
      <c r="AL78" s="482" t="str">
        <f>①日ソ登録選手入力!K$46&amp;""</f>
        <v/>
      </c>
      <c r="AM78" s="482"/>
      <c r="AN78" s="482"/>
      <c r="AO78" s="482"/>
      <c r="AP78" s="483" t="str">
        <f>①日ソ登録選手入力!L$46&amp;""</f>
        <v/>
      </c>
      <c r="AQ78" s="483"/>
      <c r="AR78" s="483"/>
      <c r="AS78" s="483"/>
      <c r="AT78" s="483"/>
      <c r="AU78" s="483"/>
      <c r="AV78" s="483"/>
      <c r="AW78" s="483"/>
      <c r="AX78" s="484"/>
      <c r="AY78" s="484"/>
      <c r="AZ78" s="485"/>
    </row>
    <row r="79" spans="1:54" ht="27" customHeight="1">
      <c r="A79" s="493" t="s">
        <v>93</v>
      </c>
      <c r="B79" s="494"/>
      <c r="C79" s="280" t="str">
        <f>①日ソ登録選手入力!C$18&amp;""</f>
        <v>31</v>
      </c>
      <c r="D79" s="491" t="str">
        <f>①日ソ登録選手入力!O$18&amp;""</f>
        <v xml:space="preserve"> </v>
      </c>
      <c r="E79" s="491"/>
      <c r="F79" s="491"/>
      <c r="G79" s="491"/>
      <c r="H79" s="491"/>
      <c r="I79" s="491"/>
      <c r="J79" s="481" t="str">
        <f>IF(①日ソ登録選手入力!J$18="","",①日ソ登録選手入力!Q$18)</f>
        <v/>
      </c>
      <c r="K79" s="481"/>
      <c r="L79" s="481"/>
      <c r="M79" s="482" t="str">
        <f>①日ソ登録選手入力!K$18&amp;""</f>
        <v/>
      </c>
      <c r="N79" s="482"/>
      <c r="O79" s="482"/>
      <c r="P79" s="482"/>
      <c r="Q79" s="483" t="str">
        <f>①日ソ登録選手入力!L$18&amp;""</f>
        <v/>
      </c>
      <c r="R79" s="483"/>
      <c r="S79" s="483"/>
      <c r="T79" s="483"/>
      <c r="U79" s="483"/>
      <c r="V79" s="483"/>
      <c r="W79" s="483"/>
      <c r="X79" s="483"/>
      <c r="Y79" s="484" t="str">
        <f>①日ソ登録選手入力!N$18&amp;""</f>
        <v/>
      </c>
      <c r="Z79" s="484"/>
      <c r="AA79" s="492"/>
      <c r="AB79" s="197" t="str">
        <f>①日ソ登録選手入力!C$47&amp;""</f>
        <v/>
      </c>
      <c r="AC79" s="491" t="str">
        <f>①日ソ登録選手入力!O$47&amp;""</f>
        <v>　</v>
      </c>
      <c r="AD79" s="491"/>
      <c r="AE79" s="491"/>
      <c r="AF79" s="491"/>
      <c r="AG79" s="491"/>
      <c r="AH79" s="491"/>
      <c r="AI79" s="481" t="str">
        <f>IF(①日ソ登録選手入力!J$47="","",①日ソ登録選手入力!Q$47)</f>
        <v/>
      </c>
      <c r="AJ79" s="481"/>
      <c r="AK79" s="481"/>
      <c r="AL79" s="482" t="str">
        <f>①日ソ登録選手入力!K$47&amp;""</f>
        <v/>
      </c>
      <c r="AM79" s="482"/>
      <c r="AN79" s="482"/>
      <c r="AO79" s="482"/>
      <c r="AP79" s="483" t="str">
        <f>①日ソ登録選手入力!L$47&amp;""</f>
        <v/>
      </c>
      <c r="AQ79" s="483"/>
      <c r="AR79" s="483"/>
      <c r="AS79" s="483"/>
      <c r="AT79" s="483"/>
      <c r="AU79" s="483"/>
      <c r="AV79" s="483"/>
      <c r="AW79" s="483"/>
      <c r="AX79" s="484"/>
      <c r="AY79" s="484"/>
      <c r="AZ79" s="485"/>
    </row>
    <row r="80" spans="1:54" ht="27" customHeight="1">
      <c r="A80" s="493" t="s">
        <v>93</v>
      </c>
      <c r="B80" s="494"/>
      <c r="C80" s="280" t="str">
        <f>①日ソ登録選手入力!C$19&amp;""</f>
        <v>32</v>
      </c>
      <c r="D80" s="491" t="str">
        <f>①日ソ登録選手入力!O$19&amp;""</f>
        <v xml:space="preserve"> </v>
      </c>
      <c r="E80" s="491"/>
      <c r="F80" s="491"/>
      <c r="G80" s="491"/>
      <c r="H80" s="491"/>
      <c r="I80" s="491"/>
      <c r="J80" s="481" t="str">
        <f>IF(①日ソ登録選手入力!J$19="","",①日ソ登録選手入力!Q$19)</f>
        <v/>
      </c>
      <c r="K80" s="481"/>
      <c r="L80" s="481"/>
      <c r="M80" s="482" t="str">
        <f>①日ソ登録選手入力!K$19&amp;""</f>
        <v/>
      </c>
      <c r="N80" s="482"/>
      <c r="O80" s="482"/>
      <c r="P80" s="482"/>
      <c r="Q80" s="483" t="str">
        <f>①日ソ登録選手入力!L$19&amp;""</f>
        <v/>
      </c>
      <c r="R80" s="483"/>
      <c r="S80" s="483"/>
      <c r="T80" s="483"/>
      <c r="U80" s="483"/>
      <c r="V80" s="483"/>
      <c r="W80" s="483"/>
      <c r="X80" s="483"/>
      <c r="Y80" s="484" t="str">
        <f>①日ソ登録選手入力!N$19&amp;""</f>
        <v/>
      </c>
      <c r="Z80" s="484"/>
      <c r="AA80" s="492"/>
      <c r="AB80" s="197" t="str">
        <f>①日ソ登録選手入力!C$48&amp;""</f>
        <v/>
      </c>
      <c r="AC80" s="491" t="str">
        <f>①日ソ登録選手入力!O$48&amp;""</f>
        <v>　</v>
      </c>
      <c r="AD80" s="491"/>
      <c r="AE80" s="491"/>
      <c r="AF80" s="491"/>
      <c r="AG80" s="491"/>
      <c r="AH80" s="491"/>
      <c r="AI80" s="481" t="str">
        <f>IF(①日ソ登録選手入力!J$48="","",①日ソ登録選手入力!Q$48)</f>
        <v/>
      </c>
      <c r="AJ80" s="481"/>
      <c r="AK80" s="481"/>
      <c r="AL80" s="482" t="str">
        <f>①日ソ登録選手入力!K$48&amp;""</f>
        <v/>
      </c>
      <c r="AM80" s="482"/>
      <c r="AN80" s="482"/>
      <c r="AO80" s="482"/>
      <c r="AP80" s="483" t="str">
        <f>①日ソ登録選手入力!L$48&amp;""</f>
        <v/>
      </c>
      <c r="AQ80" s="483"/>
      <c r="AR80" s="483"/>
      <c r="AS80" s="483"/>
      <c r="AT80" s="483"/>
      <c r="AU80" s="483"/>
      <c r="AV80" s="483"/>
      <c r="AW80" s="483"/>
      <c r="AX80" s="484"/>
      <c r="AY80" s="484"/>
      <c r="AZ80" s="485"/>
    </row>
    <row r="81" spans="1:52" ht="27" customHeight="1">
      <c r="A81" s="495" t="s">
        <v>187</v>
      </c>
      <c r="B81" s="496"/>
      <c r="C81" s="280" t="s">
        <v>188</v>
      </c>
      <c r="D81" s="491" t="str">
        <f>①日ソ登録選手入力!O$33&amp;""</f>
        <v>　</v>
      </c>
      <c r="E81" s="491"/>
      <c r="F81" s="491"/>
      <c r="G81" s="491"/>
      <c r="H81" s="491"/>
      <c r="I81" s="491"/>
      <c r="J81" s="481" t="str">
        <f>IF(①日ソ登録選手入力!J$33="","",①日ソ登録選手入力!Q$33)</f>
        <v/>
      </c>
      <c r="K81" s="481"/>
      <c r="L81" s="481"/>
      <c r="M81" s="482" t="str">
        <f>①日ソ登録選手入力!K$33&amp;""</f>
        <v/>
      </c>
      <c r="N81" s="482"/>
      <c r="O81" s="482"/>
      <c r="P81" s="482"/>
      <c r="Q81" s="483" t="str">
        <f>①日ソ登録選手入力!L$33&amp;""</f>
        <v/>
      </c>
      <c r="R81" s="483"/>
      <c r="S81" s="483"/>
      <c r="T81" s="483"/>
      <c r="U81" s="483"/>
      <c r="V81" s="483"/>
      <c r="W81" s="483"/>
      <c r="X81" s="483"/>
      <c r="Y81" s="484"/>
      <c r="Z81" s="484"/>
      <c r="AA81" s="492"/>
      <c r="AB81" s="197" t="str">
        <f>①日ソ登録選手入力!C$49&amp;""</f>
        <v/>
      </c>
      <c r="AC81" s="491" t="str">
        <f>①日ソ登録選手入力!O$49&amp;""</f>
        <v>　</v>
      </c>
      <c r="AD81" s="491"/>
      <c r="AE81" s="491"/>
      <c r="AF81" s="491"/>
      <c r="AG81" s="491"/>
      <c r="AH81" s="491"/>
      <c r="AI81" s="481" t="str">
        <f>IF(①日ソ登録選手入力!J$49="","",①日ソ登録選手入力!Q$49)</f>
        <v/>
      </c>
      <c r="AJ81" s="481"/>
      <c r="AK81" s="481"/>
      <c r="AL81" s="482" t="str">
        <f>①日ソ登録選手入力!K$49&amp;""</f>
        <v/>
      </c>
      <c r="AM81" s="482"/>
      <c r="AN81" s="482"/>
      <c r="AO81" s="482"/>
      <c r="AP81" s="483" t="str">
        <f>①日ソ登録選手入力!L$49&amp;""</f>
        <v/>
      </c>
      <c r="AQ81" s="483"/>
      <c r="AR81" s="483"/>
      <c r="AS81" s="483"/>
      <c r="AT81" s="483"/>
      <c r="AU81" s="483"/>
      <c r="AV81" s="483"/>
      <c r="AW81" s="483"/>
      <c r="AX81" s="484"/>
      <c r="AY81" s="484"/>
      <c r="AZ81" s="485"/>
    </row>
    <row r="82" spans="1:52" ht="27" customHeight="1">
      <c r="A82" s="121"/>
      <c r="B82" s="121"/>
      <c r="C82" s="281" t="str">
        <f>①日ソ登録選手入力!C$34&amp;""</f>
        <v/>
      </c>
      <c r="D82" s="491" t="str">
        <f>①日ソ登録選手入力!O$34&amp;""</f>
        <v>　</v>
      </c>
      <c r="E82" s="491"/>
      <c r="F82" s="491"/>
      <c r="G82" s="491"/>
      <c r="H82" s="491"/>
      <c r="I82" s="491"/>
      <c r="J82" s="481" t="str">
        <f>IF(①日ソ登録選手入力!J$34="","",①日ソ登録選手入力!Q$34)</f>
        <v/>
      </c>
      <c r="K82" s="481"/>
      <c r="L82" s="481"/>
      <c r="M82" s="482" t="str">
        <f>①日ソ登録選手入力!K$34&amp;""</f>
        <v/>
      </c>
      <c r="N82" s="482"/>
      <c r="O82" s="482"/>
      <c r="P82" s="482"/>
      <c r="Q82" s="483" t="str">
        <f>①日ソ登録選手入力!L$34&amp;""</f>
        <v/>
      </c>
      <c r="R82" s="483"/>
      <c r="S82" s="483"/>
      <c r="T82" s="483"/>
      <c r="U82" s="483"/>
      <c r="V82" s="483"/>
      <c r="W82" s="483"/>
      <c r="X82" s="483"/>
      <c r="Y82" s="484"/>
      <c r="Z82" s="484"/>
      <c r="AA82" s="492"/>
      <c r="AB82" s="197" t="str">
        <f>①日ソ登録選手入力!C$50&amp;""</f>
        <v/>
      </c>
      <c r="AC82" s="491" t="str">
        <f>①日ソ登録選手入力!O$50&amp;""</f>
        <v>　</v>
      </c>
      <c r="AD82" s="491"/>
      <c r="AE82" s="491"/>
      <c r="AF82" s="491"/>
      <c r="AG82" s="491"/>
      <c r="AH82" s="491"/>
      <c r="AI82" s="481" t="str">
        <f>IF(①日ソ登録選手入力!J$50="","",①日ソ登録選手入力!Q$50)</f>
        <v/>
      </c>
      <c r="AJ82" s="481"/>
      <c r="AK82" s="481"/>
      <c r="AL82" s="482" t="str">
        <f>①日ソ登録選手入力!K$50&amp;""</f>
        <v/>
      </c>
      <c r="AM82" s="482"/>
      <c r="AN82" s="482"/>
      <c r="AO82" s="482"/>
      <c r="AP82" s="483" t="str">
        <f>①日ソ登録選手入力!L$50&amp;""</f>
        <v/>
      </c>
      <c r="AQ82" s="483"/>
      <c r="AR82" s="483"/>
      <c r="AS82" s="483"/>
      <c r="AT82" s="483"/>
      <c r="AU82" s="483"/>
      <c r="AV82" s="483"/>
      <c r="AW82" s="483"/>
      <c r="AX82" s="484"/>
      <c r="AY82" s="484"/>
      <c r="AZ82" s="485"/>
    </row>
    <row r="83" spans="1:52" ht="27" customHeight="1">
      <c r="A83" s="121"/>
      <c r="B83" s="121"/>
      <c r="C83" s="281" t="str">
        <f>①日ソ登録選手入力!C$35&amp;""</f>
        <v/>
      </c>
      <c r="D83" s="491" t="str">
        <f>①日ソ登録選手入力!O$35&amp;""</f>
        <v>　</v>
      </c>
      <c r="E83" s="491"/>
      <c r="F83" s="491"/>
      <c r="G83" s="491"/>
      <c r="H83" s="491"/>
      <c r="I83" s="491"/>
      <c r="J83" s="481" t="str">
        <f>IF(①日ソ登録選手入力!J$35="","",①日ソ登録選手入力!Q$35)</f>
        <v/>
      </c>
      <c r="K83" s="481"/>
      <c r="L83" s="481"/>
      <c r="M83" s="482" t="str">
        <f>①日ソ登録選手入力!K$35&amp;""</f>
        <v/>
      </c>
      <c r="N83" s="482"/>
      <c r="O83" s="482"/>
      <c r="P83" s="482"/>
      <c r="Q83" s="483" t="str">
        <f>①日ソ登録選手入力!L$35&amp;""</f>
        <v/>
      </c>
      <c r="R83" s="483"/>
      <c r="S83" s="483"/>
      <c r="T83" s="483"/>
      <c r="U83" s="483"/>
      <c r="V83" s="483"/>
      <c r="W83" s="483"/>
      <c r="X83" s="483"/>
      <c r="Y83" s="484"/>
      <c r="Z83" s="484"/>
      <c r="AA83" s="492"/>
      <c r="AB83" s="197" t="str">
        <f>①日ソ登録選手入力!C$51&amp;""</f>
        <v/>
      </c>
      <c r="AC83" s="491" t="str">
        <f>①日ソ登録選手入力!O$51&amp;""</f>
        <v>　</v>
      </c>
      <c r="AD83" s="491"/>
      <c r="AE83" s="491"/>
      <c r="AF83" s="491"/>
      <c r="AG83" s="491"/>
      <c r="AH83" s="491"/>
      <c r="AI83" s="481" t="str">
        <f>IF(①日ソ登録選手入力!J$51="","",①日ソ登録選手入力!Q$51)</f>
        <v/>
      </c>
      <c r="AJ83" s="481"/>
      <c r="AK83" s="481"/>
      <c r="AL83" s="482" t="str">
        <f>①日ソ登録選手入力!K$51&amp;""</f>
        <v/>
      </c>
      <c r="AM83" s="482"/>
      <c r="AN83" s="482"/>
      <c r="AO83" s="482"/>
      <c r="AP83" s="483" t="str">
        <f>①日ソ登録選手入力!L$51&amp;""</f>
        <v/>
      </c>
      <c r="AQ83" s="483"/>
      <c r="AR83" s="483"/>
      <c r="AS83" s="483"/>
      <c r="AT83" s="483"/>
      <c r="AU83" s="483"/>
      <c r="AV83" s="483"/>
      <c r="AW83" s="483"/>
      <c r="AX83" s="484"/>
      <c r="AY83" s="484"/>
      <c r="AZ83" s="485"/>
    </row>
    <row r="84" spans="1:52" ht="27" customHeight="1">
      <c r="A84" s="121"/>
      <c r="B84" s="121"/>
      <c r="C84" s="281" t="str">
        <f>①日ソ登録選手入力!C$36&amp;""</f>
        <v/>
      </c>
      <c r="D84" s="491" t="str">
        <f>①日ソ登録選手入力!O$36&amp;""</f>
        <v>　</v>
      </c>
      <c r="E84" s="491"/>
      <c r="F84" s="491"/>
      <c r="G84" s="491"/>
      <c r="H84" s="491"/>
      <c r="I84" s="491"/>
      <c r="J84" s="481" t="str">
        <f>IF(①日ソ登録選手入力!J$36="","",①日ソ登録選手入力!Q$36)</f>
        <v/>
      </c>
      <c r="K84" s="481"/>
      <c r="L84" s="481"/>
      <c r="M84" s="482" t="str">
        <f>①日ソ登録選手入力!K$36&amp;""</f>
        <v/>
      </c>
      <c r="N84" s="482"/>
      <c r="O84" s="482"/>
      <c r="P84" s="482"/>
      <c r="Q84" s="483" t="str">
        <f>①日ソ登録選手入力!L$36&amp;""</f>
        <v/>
      </c>
      <c r="R84" s="483"/>
      <c r="S84" s="483"/>
      <c r="T84" s="483"/>
      <c r="U84" s="483"/>
      <c r="V84" s="483"/>
      <c r="W84" s="483"/>
      <c r="X84" s="483"/>
      <c r="Y84" s="484"/>
      <c r="Z84" s="484"/>
      <c r="AA84" s="492"/>
      <c r="AB84" s="197" t="str">
        <f>①日ソ登録選手入力!C$52&amp;""</f>
        <v/>
      </c>
      <c r="AC84" s="491" t="str">
        <f>①日ソ登録選手入力!O$52&amp;""</f>
        <v>　</v>
      </c>
      <c r="AD84" s="491"/>
      <c r="AE84" s="491"/>
      <c r="AF84" s="491"/>
      <c r="AG84" s="491"/>
      <c r="AH84" s="491"/>
      <c r="AI84" s="481" t="str">
        <f>IF(①日ソ登録選手入力!J$52="","",①日ソ登録選手入力!Q$52)</f>
        <v/>
      </c>
      <c r="AJ84" s="481"/>
      <c r="AK84" s="481"/>
      <c r="AL84" s="482" t="str">
        <f>①日ソ登録選手入力!K$52&amp;""</f>
        <v/>
      </c>
      <c r="AM84" s="482"/>
      <c r="AN84" s="482"/>
      <c r="AO84" s="482"/>
      <c r="AP84" s="483" t="str">
        <f>①日ソ登録選手入力!L$52&amp;""</f>
        <v/>
      </c>
      <c r="AQ84" s="483"/>
      <c r="AR84" s="483"/>
      <c r="AS84" s="483"/>
      <c r="AT84" s="483"/>
      <c r="AU84" s="483"/>
      <c r="AV84" s="483"/>
      <c r="AW84" s="483"/>
      <c r="AX84" s="484"/>
      <c r="AY84" s="484"/>
      <c r="AZ84" s="485"/>
    </row>
    <row r="85" spans="1:52" ht="27" customHeight="1">
      <c r="A85" s="121"/>
      <c r="B85" s="121"/>
      <c r="C85" s="281" t="str">
        <f>①日ソ登録選手入力!C$37&amp;""</f>
        <v/>
      </c>
      <c r="D85" s="491" t="str">
        <f>①日ソ登録選手入力!O$37&amp;""</f>
        <v>　</v>
      </c>
      <c r="E85" s="491"/>
      <c r="F85" s="491"/>
      <c r="G85" s="491"/>
      <c r="H85" s="491"/>
      <c r="I85" s="491"/>
      <c r="J85" s="481" t="str">
        <f>IF(①日ソ登録選手入力!J$37="","",①日ソ登録選手入力!Q$37)</f>
        <v/>
      </c>
      <c r="K85" s="481"/>
      <c r="L85" s="481"/>
      <c r="M85" s="482" t="str">
        <f>①日ソ登録選手入力!K$37&amp;""</f>
        <v/>
      </c>
      <c r="N85" s="482"/>
      <c r="O85" s="482"/>
      <c r="P85" s="482"/>
      <c r="Q85" s="483" t="str">
        <f>①日ソ登録選手入力!L$37&amp;""</f>
        <v/>
      </c>
      <c r="R85" s="483"/>
      <c r="S85" s="483"/>
      <c r="T85" s="483"/>
      <c r="U85" s="483"/>
      <c r="V85" s="483"/>
      <c r="W85" s="483"/>
      <c r="X85" s="483"/>
      <c r="Y85" s="484"/>
      <c r="Z85" s="484"/>
      <c r="AA85" s="492"/>
      <c r="AB85" s="197" t="str">
        <f>①日ソ登録選手入力!C$53&amp;""</f>
        <v/>
      </c>
      <c r="AC85" s="491" t="str">
        <f>①日ソ登録選手入力!O$53&amp;""</f>
        <v>　</v>
      </c>
      <c r="AD85" s="491"/>
      <c r="AE85" s="491"/>
      <c r="AF85" s="491"/>
      <c r="AG85" s="491"/>
      <c r="AH85" s="491"/>
      <c r="AI85" s="481" t="str">
        <f>IF(①日ソ登録選手入力!J$53="","",①日ソ登録選手入力!Q$53)</f>
        <v/>
      </c>
      <c r="AJ85" s="481"/>
      <c r="AK85" s="481"/>
      <c r="AL85" s="482" t="str">
        <f>①日ソ登録選手入力!K$53&amp;""</f>
        <v/>
      </c>
      <c r="AM85" s="482"/>
      <c r="AN85" s="482"/>
      <c r="AO85" s="482"/>
      <c r="AP85" s="483" t="str">
        <f>①日ソ登録選手入力!L$53&amp;""</f>
        <v/>
      </c>
      <c r="AQ85" s="483"/>
      <c r="AR85" s="483"/>
      <c r="AS85" s="483"/>
      <c r="AT85" s="483"/>
      <c r="AU85" s="483"/>
      <c r="AV85" s="483"/>
      <c r="AW85" s="483"/>
      <c r="AX85" s="484"/>
      <c r="AY85" s="484"/>
      <c r="AZ85" s="485"/>
    </row>
    <row r="86" spans="1:52" ht="27" customHeight="1">
      <c r="A86" s="121"/>
      <c r="B86" s="121"/>
      <c r="C86" s="281" t="str">
        <f>①日ソ登録選手入力!C$38&amp;""</f>
        <v/>
      </c>
      <c r="D86" s="491" t="str">
        <f>①日ソ登録選手入力!O$38&amp;""</f>
        <v>　</v>
      </c>
      <c r="E86" s="491"/>
      <c r="F86" s="491"/>
      <c r="G86" s="491"/>
      <c r="H86" s="491"/>
      <c r="I86" s="491"/>
      <c r="J86" s="481" t="str">
        <f>IF(①日ソ登録選手入力!J$38="","",①日ソ登録選手入力!Q$38)</f>
        <v/>
      </c>
      <c r="K86" s="481"/>
      <c r="L86" s="481"/>
      <c r="M86" s="482" t="str">
        <f>①日ソ登録選手入力!K$38&amp;""</f>
        <v/>
      </c>
      <c r="N86" s="482"/>
      <c r="O86" s="482"/>
      <c r="P86" s="482"/>
      <c r="Q86" s="483" t="str">
        <f>①日ソ登録選手入力!L$38&amp;""</f>
        <v/>
      </c>
      <c r="R86" s="483"/>
      <c r="S86" s="483"/>
      <c r="T86" s="483"/>
      <c r="U86" s="483"/>
      <c r="V86" s="483"/>
      <c r="W86" s="483"/>
      <c r="X86" s="483"/>
      <c r="Y86" s="484"/>
      <c r="Z86" s="484"/>
      <c r="AA86" s="492"/>
      <c r="AB86" s="197" t="str">
        <f>①日ソ登録選手入力!C$54&amp;""</f>
        <v/>
      </c>
      <c r="AC86" s="491" t="str">
        <f>①日ソ登録選手入力!O$54&amp;""</f>
        <v>　</v>
      </c>
      <c r="AD86" s="491"/>
      <c r="AE86" s="491"/>
      <c r="AF86" s="491"/>
      <c r="AG86" s="491"/>
      <c r="AH86" s="491"/>
      <c r="AI86" s="481" t="str">
        <f>IF(①日ソ登録選手入力!J$54="","",①日ソ登録選手入力!Q$54)</f>
        <v/>
      </c>
      <c r="AJ86" s="481"/>
      <c r="AK86" s="481"/>
      <c r="AL86" s="482" t="str">
        <f>①日ソ登録選手入力!K$54&amp;""</f>
        <v/>
      </c>
      <c r="AM86" s="482"/>
      <c r="AN86" s="482"/>
      <c r="AO86" s="482"/>
      <c r="AP86" s="483" t="str">
        <f>①日ソ登録選手入力!L$54&amp;""</f>
        <v/>
      </c>
      <c r="AQ86" s="483"/>
      <c r="AR86" s="483"/>
      <c r="AS86" s="483"/>
      <c r="AT86" s="483"/>
      <c r="AU86" s="483"/>
      <c r="AV86" s="483"/>
      <c r="AW86" s="483"/>
      <c r="AX86" s="484"/>
      <c r="AY86" s="484"/>
      <c r="AZ86" s="485"/>
    </row>
    <row r="87" spans="1:52" ht="27" customHeight="1">
      <c r="A87" s="121"/>
      <c r="B87" s="121"/>
      <c r="C87" s="281" t="str">
        <f>①日ソ登録選手入力!C$39&amp;""</f>
        <v/>
      </c>
      <c r="D87" s="491" t="str">
        <f>①日ソ登録選手入力!O$39&amp;""</f>
        <v>　</v>
      </c>
      <c r="E87" s="491"/>
      <c r="F87" s="491"/>
      <c r="G87" s="491"/>
      <c r="H87" s="491"/>
      <c r="I87" s="491"/>
      <c r="J87" s="481" t="str">
        <f>IF(①日ソ登録選手入力!J$39="","",①日ソ登録選手入力!Q$39)</f>
        <v/>
      </c>
      <c r="K87" s="481"/>
      <c r="L87" s="481"/>
      <c r="M87" s="482" t="str">
        <f>①日ソ登録選手入力!K$39&amp;""</f>
        <v/>
      </c>
      <c r="N87" s="482"/>
      <c r="O87" s="482"/>
      <c r="P87" s="482"/>
      <c r="Q87" s="483" t="str">
        <f>①日ソ登録選手入力!L$39&amp;""</f>
        <v/>
      </c>
      <c r="R87" s="483"/>
      <c r="S87" s="483"/>
      <c r="T87" s="483"/>
      <c r="U87" s="483"/>
      <c r="V87" s="483"/>
      <c r="W87" s="483"/>
      <c r="X87" s="483"/>
      <c r="Y87" s="484"/>
      <c r="Z87" s="484"/>
      <c r="AA87" s="492"/>
      <c r="AB87" s="197" t="str">
        <f>①日ソ登録選手入力!C$55&amp;""</f>
        <v/>
      </c>
      <c r="AC87" s="491" t="str">
        <f>①日ソ登録選手入力!O$55&amp;""</f>
        <v>　</v>
      </c>
      <c r="AD87" s="491"/>
      <c r="AE87" s="491"/>
      <c r="AF87" s="491"/>
      <c r="AG87" s="491"/>
      <c r="AH87" s="491"/>
      <c r="AI87" s="481" t="str">
        <f>IF(①日ソ登録選手入力!J$55="","",①日ソ登録選手入力!Q$55)</f>
        <v/>
      </c>
      <c r="AJ87" s="481"/>
      <c r="AK87" s="481"/>
      <c r="AL87" s="482" t="str">
        <f>①日ソ登録選手入力!K$55&amp;""</f>
        <v/>
      </c>
      <c r="AM87" s="482"/>
      <c r="AN87" s="482"/>
      <c r="AO87" s="482"/>
      <c r="AP87" s="483" t="str">
        <f>①日ソ登録選手入力!L$55&amp;""</f>
        <v/>
      </c>
      <c r="AQ87" s="483"/>
      <c r="AR87" s="483"/>
      <c r="AS87" s="483"/>
      <c r="AT87" s="483"/>
      <c r="AU87" s="483"/>
      <c r="AV87" s="483"/>
      <c r="AW87" s="483"/>
      <c r="AX87" s="484"/>
      <c r="AY87" s="484"/>
      <c r="AZ87" s="485"/>
    </row>
    <row r="88" spans="1:52" ht="27" customHeight="1">
      <c r="A88" s="121"/>
      <c r="B88" s="121"/>
      <c r="C88" s="281" t="str">
        <f>①日ソ登録選手入力!C$40&amp;""</f>
        <v/>
      </c>
      <c r="D88" s="491" t="str">
        <f>①日ソ登録選手入力!O$40&amp;""</f>
        <v>　</v>
      </c>
      <c r="E88" s="491"/>
      <c r="F88" s="491"/>
      <c r="G88" s="491"/>
      <c r="H88" s="491"/>
      <c r="I88" s="491"/>
      <c r="J88" s="481" t="str">
        <f>IF(①日ソ登録選手入力!J$40="","",①日ソ登録選手入力!Q$40)</f>
        <v/>
      </c>
      <c r="K88" s="481"/>
      <c r="L88" s="481"/>
      <c r="M88" s="482" t="str">
        <f>①日ソ登録選手入力!K$40&amp;""</f>
        <v/>
      </c>
      <c r="N88" s="482"/>
      <c r="O88" s="482"/>
      <c r="P88" s="482"/>
      <c r="Q88" s="483" t="str">
        <f>①日ソ登録選手入力!L$40&amp;""</f>
        <v/>
      </c>
      <c r="R88" s="483"/>
      <c r="S88" s="483"/>
      <c r="T88" s="483"/>
      <c r="U88" s="483"/>
      <c r="V88" s="483"/>
      <c r="W88" s="483"/>
      <c r="X88" s="483"/>
      <c r="Y88" s="484"/>
      <c r="Z88" s="484"/>
      <c r="AA88" s="492"/>
      <c r="AB88" s="197" t="str">
        <f>①日ソ登録選手入力!C$56&amp;""</f>
        <v/>
      </c>
      <c r="AC88" s="491" t="str">
        <f>①日ソ登録選手入力!O$56&amp;""</f>
        <v>　</v>
      </c>
      <c r="AD88" s="491"/>
      <c r="AE88" s="491"/>
      <c r="AF88" s="491"/>
      <c r="AG88" s="491"/>
      <c r="AH88" s="491"/>
      <c r="AI88" s="481" t="str">
        <f>IF(①日ソ登録選手入力!J$56="","",①日ソ登録選手入力!Q$56)</f>
        <v/>
      </c>
      <c r="AJ88" s="481"/>
      <c r="AK88" s="481"/>
      <c r="AL88" s="482" t="str">
        <f>①日ソ登録選手入力!K$56&amp;""</f>
        <v/>
      </c>
      <c r="AM88" s="482"/>
      <c r="AN88" s="482"/>
      <c r="AO88" s="482"/>
      <c r="AP88" s="483" t="str">
        <f>①日ソ登録選手入力!L$56&amp;""</f>
        <v/>
      </c>
      <c r="AQ88" s="483"/>
      <c r="AR88" s="483"/>
      <c r="AS88" s="483"/>
      <c r="AT88" s="483"/>
      <c r="AU88" s="483"/>
      <c r="AV88" s="483"/>
      <c r="AW88" s="483"/>
      <c r="AX88" s="484"/>
      <c r="AY88" s="484"/>
      <c r="AZ88" s="485"/>
    </row>
    <row r="89" spans="1:52" ht="27" customHeight="1" thickBot="1">
      <c r="A89" s="121"/>
      <c r="B89" s="121"/>
      <c r="C89" s="282" t="str">
        <f>①日ソ登録選手入力!C$41&amp;""</f>
        <v/>
      </c>
      <c r="D89" s="486" t="str">
        <f>①日ソ登録選手入力!O$41&amp;""</f>
        <v>　</v>
      </c>
      <c r="E89" s="486"/>
      <c r="F89" s="486"/>
      <c r="G89" s="486"/>
      <c r="H89" s="486"/>
      <c r="I89" s="486"/>
      <c r="J89" s="487" t="str">
        <f>IF(①日ソ登録選手入力!J$41="","",①日ソ登録選手入力!Q$41)</f>
        <v/>
      </c>
      <c r="K89" s="487"/>
      <c r="L89" s="487"/>
      <c r="M89" s="488" t="str">
        <f>①日ソ登録選手入力!K$41&amp;""</f>
        <v/>
      </c>
      <c r="N89" s="488"/>
      <c r="O89" s="488"/>
      <c r="P89" s="488"/>
      <c r="Q89" s="489" t="str">
        <f>①日ソ登録選手入力!L$41&amp;""</f>
        <v/>
      </c>
      <c r="R89" s="489"/>
      <c r="S89" s="489"/>
      <c r="T89" s="489"/>
      <c r="U89" s="489"/>
      <c r="V89" s="489"/>
      <c r="W89" s="489"/>
      <c r="X89" s="489"/>
      <c r="Y89" s="479"/>
      <c r="Z89" s="479"/>
      <c r="AA89" s="490"/>
      <c r="AB89" s="198" t="str">
        <f>①日ソ登録選手入力!C$57&amp;""</f>
        <v/>
      </c>
      <c r="AC89" s="486" t="str">
        <f>①日ソ登録選手入力!O$57&amp;""</f>
        <v>　</v>
      </c>
      <c r="AD89" s="486"/>
      <c r="AE89" s="486"/>
      <c r="AF89" s="486"/>
      <c r="AG89" s="486"/>
      <c r="AH89" s="486"/>
      <c r="AI89" s="487" t="str">
        <f>IF(①日ソ登録選手入力!J$57="","",①日ソ登録選手入力!Q$57)</f>
        <v/>
      </c>
      <c r="AJ89" s="487"/>
      <c r="AK89" s="487"/>
      <c r="AL89" s="488" t="str">
        <f>①日ソ登録選手入力!K$57&amp;""</f>
        <v/>
      </c>
      <c r="AM89" s="488"/>
      <c r="AN89" s="488"/>
      <c r="AO89" s="488"/>
      <c r="AP89" s="489" t="str">
        <f>①日ソ登録選手入力!L$57&amp;""</f>
        <v/>
      </c>
      <c r="AQ89" s="489"/>
      <c r="AR89" s="489"/>
      <c r="AS89" s="489"/>
      <c r="AT89" s="489"/>
      <c r="AU89" s="489"/>
      <c r="AV89" s="489"/>
      <c r="AW89" s="489"/>
      <c r="AX89" s="479"/>
      <c r="AY89" s="479"/>
      <c r="AZ89" s="480"/>
    </row>
    <row r="90" spans="1:52" ht="7.5" customHeight="1">
      <c r="A90" s="121"/>
      <c r="B90" s="121"/>
      <c r="C90" s="121"/>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30"/>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row>
    <row r="91" spans="1:52">
      <c r="A91" s="117"/>
      <c r="B91" s="117"/>
      <c r="C91" s="165" t="s">
        <v>189</v>
      </c>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row>
    <row r="92" spans="1:52">
      <c r="A92" s="117"/>
      <c r="B92" s="117"/>
      <c r="C92" s="165" t="s">
        <v>190</v>
      </c>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row>
    <row r="93" spans="1:52">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row>
    <row r="94" spans="1:52">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row>
    <row r="95" spans="1:52">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row>
    <row r="96" spans="1:52">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row>
    <row r="97" spans="1:48">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row>
    <row r="98" spans="1:48">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row>
    <row r="99" spans="1:48">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row>
    <row r="100" spans="1:48">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row>
    <row r="101" spans="1:48">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row>
    <row r="102" spans="1:48">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row>
    <row r="103" spans="1:48">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row>
    <row r="104" spans="1:48">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row>
    <row r="105" spans="1:48">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row>
    <row r="106" spans="1:48">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row>
    <row r="107" spans="1:48">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row>
    <row r="108" spans="1:48">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row>
    <row r="109" spans="1:48">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row>
    <row r="110" spans="1:48">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row>
    <row r="111" spans="1:48">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row>
  </sheetData>
  <sheetProtection algorithmName="SHA-512" hashValue="Oh/IAm8To0WTZZNBq4yTgfhzEuoue8dhMaoJkDegqSbApLnTTHa3ZIvo7YPicXI24oB7mb3M2/wi7zmG7viRWg==" saltValue="10G9s8CFYJtsuqlny7njs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sqref="A1:AZ92"/>
    </sheetView>
  </sheetViews>
  <sheetFormatPr defaultColWidth="9.25" defaultRowHeight="13.5"/>
  <cols>
    <col min="1" max="2" width="2.75" style="122" customWidth="1"/>
    <col min="3" max="3" width="3.5" style="122" customWidth="1"/>
    <col min="4" max="27" width="2.75" style="122" customWidth="1"/>
    <col min="28" max="28" width="3.375" style="122" customWidth="1"/>
    <col min="29" max="55" width="2.75" style="122" customWidth="1"/>
    <col min="56" max="16384" width="9.25" style="122"/>
  </cols>
  <sheetData>
    <row r="1" spans="1:58" ht="18.75" customHeight="1" thickTop="1" thickBot="1">
      <c r="A1" s="117"/>
      <c r="B1" s="117"/>
      <c r="C1" s="117"/>
      <c r="D1" s="664" t="s">
        <v>151</v>
      </c>
      <c r="E1" s="664"/>
      <c r="F1" s="118" t="s">
        <v>152</v>
      </c>
      <c r="G1" s="119"/>
      <c r="H1" s="119"/>
      <c r="I1" s="119"/>
      <c r="J1" s="119"/>
      <c r="K1" s="119"/>
      <c r="L1" s="119"/>
      <c r="M1" s="664" t="s">
        <v>153</v>
      </c>
      <c r="N1" s="664"/>
      <c r="O1" s="664"/>
      <c r="P1" s="664"/>
      <c r="Q1" s="664"/>
      <c r="R1" s="664"/>
      <c r="S1" s="664"/>
      <c r="T1" s="119"/>
      <c r="U1" s="664" t="s">
        <v>137</v>
      </c>
      <c r="V1" s="664"/>
      <c r="W1" s="118" t="s">
        <v>154</v>
      </c>
      <c r="X1" s="119"/>
      <c r="Y1" s="119"/>
      <c r="Z1" s="119"/>
      <c r="AA1" s="119"/>
      <c r="AB1" s="120"/>
      <c r="AC1" s="119"/>
      <c r="AD1" s="119"/>
      <c r="AE1" s="119"/>
      <c r="AF1" s="119"/>
      <c r="AG1" s="119"/>
      <c r="AH1" s="119"/>
      <c r="AI1" s="119"/>
      <c r="AJ1" s="118" t="s">
        <v>155</v>
      </c>
      <c r="AK1" s="119"/>
      <c r="AL1" s="119"/>
      <c r="AM1" s="119"/>
      <c r="AN1" s="119"/>
      <c r="AO1" s="119"/>
      <c r="AP1" s="119"/>
      <c r="AQ1" s="119"/>
      <c r="AR1" s="121"/>
      <c r="AS1" s="121"/>
      <c r="AT1" s="117"/>
      <c r="AU1" s="117"/>
      <c r="AV1" s="117"/>
      <c r="AW1" s="117"/>
      <c r="AX1" s="117"/>
      <c r="AY1" s="117"/>
      <c r="AZ1" s="117"/>
      <c r="BA1" s="117"/>
      <c r="BB1" s="117"/>
      <c r="BD1" s="476" t="s">
        <v>226</v>
      </c>
      <c r="BE1" s="477"/>
      <c r="BF1" s="478"/>
    </row>
    <row r="2" spans="1:58" ht="61.5" customHeight="1" thickBot="1">
      <c r="A2" s="117"/>
      <c r="B2" s="117"/>
      <c r="C2" s="773" t="s">
        <v>156</v>
      </c>
      <c r="D2" s="774"/>
      <c r="E2" s="775" t="s">
        <v>157</v>
      </c>
      <c r="F2" s="775"/>
      <c r="G2" s="775"/>
      <c r="H2" s="775"/>
      <c r="I2" s="775"/>
      <c r="J2" s="123" t="s">
        <v>158</v>
      </c>
      <c r="K2" s="124" t="s">
        <v>159</v>
      </c>
      <c r="L2" s="124" t="s">
        <v>160</v>
      </c>
      <c r="M2" s="124" t="s">
        <v>161</v>
      </c>
      <c r="N2" s="124" t="s">
        <v>162</v>
      </c>
      <c r="O2" s="124" t="s">
        <v>163</v>
      </c>
      <c r="P2" s="124" t="s">
        <v>164</v>
      </c>
      <c r="Q2" s="124" t="s">
        <v>165</v>
      </c>
      <c r="R2" s="124" t="s">
        <v>166</v>
      </c>
      <c r="S2" s="124" t="s">
        <v>167</v>
      </c>
      <c r="T2" s="124" t="s">
        <v>168</v>
      </c>
      <c r="U2" s="124" t="s">
        <v>169</v>
      </c>
      <c r="V2" s="124" t="s">
        <v>170</v>
      </c>
      <c r="W2" s="124" t="s">
        <v>171</v>
      </c>
      <c r="X2" s="124" t="s">
        <v>135</v>
      </c>
      <c r="Y2" s="124" t="s">
        <v>134</v>
      </c>
      <c r="Z2" s="124" t="s">
        <v>133</v>
      </c>
      <c r="AA2" s="124" t="s">
        <v>128</v>
      </c>
      <c r="AB2" s="124" t="s">
        <v>129</v>
      </c>
      <c r="AC2" s="124" t="s">
        <v>130</v>
      </c>
      <c r="AD2" s="124" t="s">
        <v>131</v>
      </c>
      <c r="AE2" s="125" t="s">
        <v>132</v>
      </c>
      <c r="AF2" s="776" t="s">
        <v>172</v>
      </c>
      <c r="AG2" s="777"/>
      <c r="AH2" s="777"/>
      <c r="AI2" s="777"/>
      <c r="AJ2" s="777"/>
      <c r="AK2" s="777"/>
      <c r="AL2" s="777"/>
      <c r="AM2" s="777"/>
      <c r="AN2" s="777"/>
      <c r="AO2" s="777"/>
      <c r="AP2" s="777"/>
      <c r="AQ2" s="777"/>
      <c r="AR2" s="777"/>
      <c r="AS2" s="777"/>
      <c r="AT2" s="777"/>
      <c r="AU2" s="777"/>
      <c r="AV2" s="777"/>
      <c r="AW2" s="777"/>
      <c r="AX2" s="777"/>
      <c r="AY2" s="777"/>
      <c r="AZ2" s="778"/>
    </row>
    <row r="3" spans="1:58" ht="27" customHeight="1" thickBot="1">
      <c r="A3" s="121"/>
      <c r="B3" s="121"/>
      <c r="C3" s="782" t="s">
        <v>17</v>
      </c>
      <c r="D3" s="783"/>
      <c r="E3" s="784" t="str">
        <f>①日ソ登録選手入力!C$5&amp;""</f>
        <v/>
      </c>
      <c r="F3" s="784"/>
      <c r="G3" s="784"/>
      <c r="H3" s="784"/>
      <c r="I3" s="784"/>
      <c r="J3" s="784"/>
      <c r="K3" s="784"/>
      <c r="L3" s="784"/>
      <c r="M3" s="784"/>
      <c r="N3" s="784"/>
      <c r="O3" s="784"/>
      <c r="P3" s="784"/>
      <c r="Q3" s="784"/>
      <c r="R3" s="784"/>
      <c r="S3" s="784"/>
      <c r="T3" s="784"/>
      <c r="U3" s="784"/>
      <c r="V3" s="785" t="s">
        <v>173</v>
      </c>
      <c r="W3" s="785"/>
      <c r="X3" s="785"/>
      <c r="Y3" s="785"/>
      <c r="Z3" s="785"/>
      <c r="AA3" s="785"/>
      <c r="AB3" s="126" t="s">
        <v>174</v>
      </c>
      <c r="AC3" s="126" t="str">
        <f>COUNTA(①日ソ登録選手入力!$D$33:$D$79,①日ソ登録選手入力!$D$17:$D$19)&amp;""</f>
        <v>0</v>
      </c>
      <c r="AD3" s="126" t="s">
        <v>175</v>
      </c>
      <c r="AE3" s="127"/>
      <c r="AF3" s="779"/>
      <c r="AG3" s="780"/>
      <c r="AH3" s="780"/>
      <c r="AI3" s="780"/>
      <c r="AJ3" s="780"/>
      <c r="AK3" s="780"/>
      <c r="AL3" s="780"/>
      <c r="AM3" s="780"/>
      <c r="AN3" s="780"/>
      <c r="AO3" s="780"/>
      <c r="AP3" s="780"/>
      <c r="AQ3" s="780"/>
      <c r="AR3" s="780"/>
      <c r="AS3" s="780"/>
      <c r="AT3" s="780"/>
      <c r="AU3" s="780"/>
      <c r="AV3" s="780"/>
      <c r="AW3" s="780"/>
      <c r="AX3" s="780"/>
      <c r="AY3" s="780"/>
      <c r="AZ3" s="781"/>
    </row>
    <row r="4" spans="1:58" ht="27" customHeight="1">
      <c r="A4" s="121"/>
      <c r="B4" s="121"/>
      <c r="C4" s="764" t="s">
        <v>176</v>
      </c>
      <c r="D4" s="765"/>
      <c r="E4" s="766" t="str">
        <f>①日ソ登録選手入力!C$6&amp;""</f>
        <v/>
      </c>
      <c r="F4" s="767"/>
      <c r="G4" s="768"/>
      <c r="H4" s="769" t="str">
        <f>①日ソ登録選手入力!C$7&amp;""</f>
        <v/>
      </c>
      <c r="I4" s="769"/>
      <c r="J4" s="769"/>
      <c r="K4" s="769"/>
      <c r="L4" s="769"/>
      <c r="M4" s="769"/>
      <c r="N4" s="769"/>
      <c r="O4" s="769"/>
      <c r="P4" s="769"/>
      <c r="Q4" s="769"/>
      <c r="R4" s="769"/>
      <c r="S4" s="769"/>
      <c r="T4" s="769"/>
      <c r="U4" s="769"/>
      <c r="V4" s="769"/>
      <c r="W4" s="769"/>
      <c r="X4" s="769"/>
      <c r="Y4" s="769"/>
      <c r="Z4" s="769"/>
      <c r="AA4" s="770"/>
      <c r="AB4" s="128" t="s">
        <v>33</v>
      </c>
      <c r="AC4" s="756" t="s">
        <v>177</v>
      </c>
      <c r="AD4" s="756"/>
      <c r="AE4" s="756"/>
      <c r="AF4" s="756"/>
      <c r="AG4" s="756"/>
      <c r="AH4" s="756"/>
      <c r="AI4" s="756" t="s">
        <v>178</v>
      </c>
      <c r="AJ4" s="756"/>
      <c r="AK4" s="756"/>
      <c r="AL4" s="771" t="s">
        <v>179</v>
      </c>
      <c r="AM4" s="772"/>
      <c r="AN4" s="772"/>
      <c r="AO4" s="772"/>
      <c r="AP4" s="756" t="s">
        <v>180</v>
      </c>
      <c r="AQ4" s="756"/>
      <c r="AR4" s="756"/>
      <c r="AS4" s="756"/>
      <c r="AT4" s="756"/>
      <c r="AU4" s="756"/>
      <c r="AV4" s="756"/>
      <c r="AW4" s="756"/>
      <c r="AX4" s="756" t="s">
        <v>181</v>
      </c>
      <c r="AY4" s="756"/>
      <c r="AZ4" s="757"/>
    </row>
    <row r="5" spans="1:58" ht="27" customHeight="1">
      <c r="A5" s="121"/>
      <c r="B5" s="121"/>
      <c r="C5" s="758" t="s">
        <v>182</v>
      </c>
      <c r="D5" s="759"/>
      <c r="E5" s="760" t="str">
        <f>①日ソ登録選手入力!C$10&amp;""</f>
        <v/>
      </c>
      <c r="F5" s="761"/>
      <c r="G5" s="762"/>
      <c r="H5" s="763" t="str">
        <f>①日ソ登録選手入力!C$11&amp;""</f>
        <v/>
      </c>
      <c r="I5" s="763"/>
      <c r="J5" s="763"/>
      <c r="K5" s="763"/>
      <c r="L5" s="763"/>
      <c r="M5" s="763"/>
      <c r="N5" s="763"/>
      <c r="O5" s="763"/>
      <c r="P5" s="763"/>
      <c r="Q5" s="763"/>
      <c r="R5" s="763"/>
      <c r="S5" s="763"/>
      <c r="T5" s="763"/>
      <c r="U5" s="763"/>
      <c r="V5" s="763"/>
      <c r="W5" s="763"/>
      <c r="X5" s="763"/>
      <c r="Y5" s="763"/>
      <c r="Z5" s="763"/>
      <c r="AA5" s="763"/>
      <c r="AB5" s="176" t="str">
        <f>①日ソ登録選手入力!C$66&amp;""</f>
        <v/>
      </c>
      <c r="AC5" s="721" t="str">
        <f>①日ソ登録選手入力!O$66&amp;""</f>
        <v>　</v>
      </c>
      <c r="AD5" s="722"/>
      <c r="AE5" s="722"/>
      <c r="AF5" s="722"/>
      <c r="AG5" s="722"/>
      <c r="AH5" s="723"/>
      <c r="AI5" s="724" t="str">
        <f>IF(①日ソ登録選手入力!J$66="","",①日ソ登録選手入力!Q$66)</f>
        <v/>
      </c>
      <c r="AJ5" s="724"/>
      <c r="AK5" s="724"/>
      <c r="AL5" s="730" t="str">
        <f>①日ソ登録選手入力!K$66&amp;""</f>
        <v/>
      </c>
      <c r="AM5" s="730"/>
      <c r="AN5" s="730"/>
      <c r="AO5" s="730"/>
      <c r="AP5" s="728" t="str">
        <f>①日ソ登録選手入力!L$66&amp;""</f>
        <v/>
      </c>
      <c r="AQ5" s="728"/>
      <c r="AR5" s="728"/>
      <c r="AS5" s="728"/>
      <c r="AT5" s="728"/>
      <c r="AU5" s="728"/>
      <c r="AV5" s="728"/>
      <c r="AW5" s="728"/>
      <c r="AX5" s="689"/>
      <c r="AY5" s="690"/>
      <c r="AZ5" s="691"/>
    </row>
    <row r="6" spans="1:58" ht="27" customHeight="1">
      <c r="A6" s="121"/>
      <c r="B6" s="121"/>
      <c r="C6" s="749" t="s">
        <v>183</v>
      </c>
      <c r="D6" s="750"/>
      <c r="E6" s="751" t="str">
        <f>①日ソ登録選手入力!C$9&amp;""</f>
        <v/>
      </c>
      <c r="F6" s="752"/>
      <c r="G6" s="752"/>
      <c r="H6" s="752"/>
      <c r="I6" s="752"/>
      <c r="J6" s="752"/>
      <c r="K6" s="752"/>
      <c r="L6" s="752"/>
      <c r="M6" s="752"/>
      <c r="N6" s="752"/>
      <c r="O6" s="753"/>
      <c r="P6" s="754" t="s">
        <v>25</v>
      </c>
      <c r="Q6" s="754"/>
      <c r="R6" s="731" t="str">
        <f>①日ソ登録選手入力!C$12&amp;""</f>
        <v/>
      </c>
      <c r="S6" s="731"/>
      <c r="T6" s="731"/>
      <c r="U6" s="731"/>
      <c r="V6" s="731"/>
      <c r="W6" s="731"/>
      <c r="X6" s="731"/>
      <c r="Y6" s="731"/>
      <c r="Z6" s="731"/>
      <c r="AA6" s="755"/>
      <c r="AB6" s="176" t="str">
        <f>①日ソ登録選手入力!C$67&amp;""</f>
        <v/>
      </c>
      <c r="AC6" s="721" t="str">
        <f>①日ソ登録選手入力!O$67&amp;""</f>
        <v>　</v>
      </c>
      <c r="AD6" s="722"/>
      <c r="AE6" s="722"/>
      <c r="AF6" s="722"/>
      <c r="AG6" s="722"/>
      <c r="AH6" s="723"/>
      <c r="AI6" s="724" t="str">
        <f>IF(①日ソ登録選手入力!J$67="","",①日ソ登録選手入力!Q$67)</f>
        <v/>
      </c>
      <c r="AJ6" s="724"/>
      <c r="AK6" s="724"/>
      <c r="AL6" s="730" t="str">
        <f>①日ソ登録選手入力!K$67&amp;""</f>
        <v/>
      </c>
      <c r="AM6" s="730"/>
      <c r="AN6" s="730"/>
      <c r="AO6" s="730"/>
      <c r="AP6" s="728" t="str">
        <f>①日ソ登録選手入力!L$67&amp;""</f>
        <v/>
      </c>
      <c r="AQ6" s="728"/>
      <c r="AR6" s="728"/>
      <c r="AS6" s="728"/>
      <c r="AT6" s="728"/>
      <c r="AU6" s="728"/>
      <c r="AV6" s="728"/>
      <c r="AW6" s="728"/>
      <c r="AX6" s="689"/>
      <c r="AY6" s="690"/>
      <c r="AZ6" s="691"/>
    </row>
    <row r="7" spans="1:58" ht="27" customHeight="1" thickBot="1">
      <c r="A7" s="121"/>
      <c r="B7" s="121"/>
      <c r="C7" s="742" t="s">
        <v>184</v>
      </c>
      <c r="D7" s="743"/>
      <c r="E7" s="744" t="str">
        <f>①日ソ登録選手入力!C$8&amp;""</f>
        <v/>
      </c>
      <c r="F7" s="744"/>
      <c r="G7" s="744"/>
      <c r="H7" s="744"/>
      <c r="I7" s="744"/>
      <c r="J7" s="744"/>
      <c r="K7" s="744"/>
      <c r="L7" s="744"/>
      <c r="M7" s="744"/>
      <c r="N7" s="744"/>
      <c r="O7" s="744"/>
      <c r="P7" s="745" t="s">
        <v>185</v>
      </c>
      <c r="Q7" s="743"/>
      <c r="R7" s="746" t="str">
        <f>①日ソ登録選手入力!O$20&amp;""</f>
        <v xml:space="preserve"> </v>
      </c>
      <c r="S7" s="747"/>
      <c r="T7" s="747"/>
      <c r="U7" s="747"/>
      <c r="V7" s="747"/>
      <c r="W7" s="747"/>
      <c r="X7" s="747"/>
      <c r="Y7" s="747"/>
      <c r="Z7" s="747"/>
      <c r="AA7" s="748"/>
      <c r="AB7" s="176" t="str">
        <f>①日ソ登録選手入力!C$68&amp;""</f>
        <v/>
      </c>
      <c r="AC7" s="721" t="str">
        <f>①日ソ登録選手入力!O$68&amp;""</f>
        <v>　</v>
      </c>
      <c r="AD7" s="722"/>
      <c r="AE7" s="722"/>
      <c r="AF7" s="722"/>
      <c r="AG7" s="722"/>
      <c r="AH7" s="723"/>
      <c r="AI7" s="724" t="str">
        <f>IF(①日ソ登録選手入力!J$68="","",①日ソ登録選手入力!Q$68)</f>
        <v/>
      </c>
      <c r="AJ7" s="724"/>
      <c r="AK7" s="724"/>
      <c r="AL7" s="730" t="str">
        <f>①日ソ登録選手入力!K$68&amp;""</f>
        <v/>
      </c>
      <c r="AM7" s="730"/>
      <c r="AN7" s="730"/>
      <c r="AO7" s="730"/>
      <c r="AP7" s="728" t="str">
        <f>①日ソ登録選手入力!L$68&amp;""</f>
        <v/>
      </c>
      <c r="AQ7" s="728"/>
      <c r="AR7" s="728"/>
      <c r="AS7" s="728"/>
      <c r="AT7" s="728"/>
      <c r="AU7" s="728"/>
      <c r="AV7" s="728"/>
      <c r="AW7" s="728"/>
      <c r="AX7" s="689"/>
      <c r="AY7" s="690"/>
      <c r="AZ7" s="691"/>
    </row>
    <row r="8" spans="1:58" ht="27" customHeight="1">
      <c r="A8" s="121"/>
      <c r="B8" s="121"/>
      <c r="C8" s="184" t="s">
        <v>33</v>
      </c>
      <c r="D8" s="738" t="s">
        <v>177</v>
      </c>
      <c r="E8" s="738"/>
      <c r="F8" s="738"/>
      <c r="G8" s="738"/>
      <c r="H8" s="738"/>
      <c r="I8" s="738"/>
      <c r="J8" s="738" t="s">
        <v>178</v>
      </c>
      <c r="K8" s="738"/>
      <c r="L8" s="738"/>
      <c r="M8" s="739" t="s">
        <v>179</v>
      </c>
      <c r="N8" s="740"/>
      <c r="O8" s="740"/>
      <c r="P8" s="740"/>
      <c r="Q8" s="738" t="s">
        <v>186</v>
      </c>
      <c r="R8" s="738"/>
      <c r="S8" s="738"/>
      <c r="T8" s="738"/>
      <c r="U8" s="738"/>
      <c r="V8" s="738"/>
      <c r="W8" s="738"/>
      <c r="X8" s="738"/>
      <c r="Y8" s="738" t="s">
        <v>181</v>
      </c>
      <c r="Z8" s="738"/>
      <c r="AA8" s="741"/>
      <c r="AB8" s="176" t="str">
        <f>①日ソ登録選手入力!C$69&amp;""</f>
        <v/>
      </c>
      <c r="AC8" s="721" t="str">
        <f>①日ソ登録選手入力!O$69&amp;""</f>
        <v>　</v>
      </c>
      <c r="AD8" s="722"/>
      <c r="AE8" s="722"/>
      <c r="AF8" s="722"/>
      <c r="AG8" s="722"/>
      <c r="AH8" s="723"/>
      <c r="AI8" s="724" t="str">
        <f>IF(①日ソ登録選手入力!J$69="","",①日ソ登録選手入力!Q$69)</f>
        <v/>
      </c>
      <c r="AJ8" s="724"/>
      <c r="AK8" s="724"/>
      <c r="AL8" s="730" t="str">
        <f>①日ソ登録選手入力!K$69&amp;""</f>
        <v/>
      </c>
      <c r="AM8" s="730"/>
      <c r="AN8" s="730"/>
      <c r="AO8" s="730"/>
      <c r="AP8" s="728" t="str">
        <f>①日ソ登録選手入力!L$69&amp;""</f>
        <v/>
      </c>
      <c r="AQ8" s="728"/>
      <c r="AR8" s="728"/>
      <c r="AS8" s="728"/>
      <c r="AT8" s="728"/>
      <c r="AU8" s="728"/>
      <c r="AV8" s="728"/>
      <c r="AW8" s="728"/>
      <c r="AX8" s="689"/>
      <c r="AY8" s="690"/>
      <c r="AZ8" s="691"/>
    </row>
    <row r="9" spans="1:58" ht="27" customHeight="1">
      <c r="A9" s="736" t="s">
        <v>94</v>
      </c>
      <c r="B9" s="737"/>
      <c r="C9" s="173"/>
      <c r="D9" s="721"/>
      <c r="E9" s="722"/>
      <c r="F9" s="722"/>
      <c r="G9" s="722"/>
      <c r="H9" s="722"/>
      <c r="I9" s="723"/>
      <c r="J9" s="724"/>
      <c r="K9" s="724"/>
      <c r="L9" s="724"/>
      <c r="M9" s="730"/>
      <c r="N9" s="730"/>
      <c r="O9" s="730"/>
      <c r="P9" s="730"/>
      <c r="Q9" s="728"/>
      <c r="R9" s="728"/>
      <c r="S9" s="728"/>
      <c r="T9" s="728"/>
      <c r="U9" s="728"/>
      <c r="V9" s="728"/>
      <c r="W9" s="728"/>
      <c r="X9" s="728"/>
      <c r="Y9" s="689"/>
      <c r="Z9" s="690"/>
      <c r="AA9" s="729"/>
      <c r="AB9" s="176" t="str">
        <f>①日ソ登録選手入力!C$70&amp;""</f>
        <v/>
      </c>
      <c r="AC9" s="721" t="str">
        <f>①日ソ登録選手入力!O$70&amp;""</f>
        <v>　</v>
      </c>
      <c r="AD9" s="722"/>
      <c r="AE9" s="722"/>
      <c r="AF9" s="722"/>
      <c r="AG9" s="722"/>
      <c r="AH9" s="723"/>
      <c r="AI9" s="724" t="str">
        <f>IF(①日ソ登録選手入力!J$70="","",①日ソ登録選手入力!Q$70)</f>
        <v/>
      </c>
      <c r="AJ9" s="724"/>
      <c r="AK9" s="724"/>
      <c r="AL9" s="730" t="str">
        <f>①日ソ登録選手入力!K$70&amp;""</f>
        <v/>
      </c>
      <c r="AM9" s="730"/>
      <c r="AN9" s="730"/>
      <c r="AO9" s="730"/>
      <c r="AP9" s="728" t="str">
        <f>①日ソ登録選手入力!L$70&amp;""</f>
        <v/>
      </c>
      <c r="AQ9" s="728"/>
      <c r="AR9" s="728"/>
      <c r="AS9" s="728"/>
      <c r="AT9" s="728"/>
      <c r="AU9" s="728"/>
      <c r="AV9" s="728"/>
      <c r="AW9" s="728"/>
      <c r="AX9" s="689"/>
      <c r="AY9" s="690"/>
      <c r="AZ9" s="691"/>
    </row>
    <row r="10" spans="1:58" ht="27" customHeight="1">
      <c r="A10" s="731" t="s">
        <v>93</v>
      </c>
      <c r="B10" s="732"/>
      <c r="C10" s="173"/>
      <c r="D10" s="721"/>
      <c r="E10" s="722"/>
      <c r="F10" s="722"/>
      <c r="G10" s="722"/>
      <c r="H10" s="722"/>
      <c r="I10" s="723"/>
      <c r="J10" s="724"/>
      <c r="K10" s="724"/>
      <c r="L10" s="724"/>
      <c r="M10" s="730"/>
      <c r="N10" s="730"/>
      <c r="O10" s="730"/>
      <c r="P10" s="730"/>
      <c r="Q10" s="728"/>
      <c r="R10" s="728"/>
      <c r="S10" s="728"/>
      <c r="T10" s="728"/>
      <c r="U10" s="728"/>
      <c r="V10" s="728"/>
      <c r="W10" s="728"/>
      <c r="X10" s="728"/>
      <c r="Y10" s="689"/>
      <c r="Z10" s="690"/>
      <c r="AA10" s="729"/>
      <c r="AB10" s="176" t="str">
        <f>①日ソ登録選手入力!C$71&amp;""</f>
        <v/>
      </c>
      <c r="AC10" s="721" t="str">
        <f>①日ソ登録選手入力!O$71&amp;""</f>
        <v>　</v>
      </c>
      <c r="AD10" s="722"/>
      <c r="AE10" s="722"/>
      <c r="AF10" s="722"/>
      <c r="AG10" s="722"/>
      <c r="AH10" s="723"/>
      <c r="AI10" s="724" t="str">
        <f>IF(①日ソ登録選手入力!J$71="","",①日ソ登録選手入力!Q$71)</f>
        <v/>
      </c>
      <c r="AJ10" s="724"/>
      <c r="AK10" s="724"/>
      <c r="AL10" s="730" t="str">
        <f>①日ソ登録選手入力!K$71&amp;""</f>
        <v/>
      </c>
      <c r="AM10" s="730"/>
      <c r="AN10" s="730"/>
      <c r="AO10" s="730"/>
      <c r="AP10" s="728" t="str">
        <f>①日ソ登録選手入力!L$71&amp;""</f>
        <v/>
      </c>
      <c r="AQ10" s="728"/>
      <c r="AR10" s="728"/>
      <c r="AS10" s="728"/>
      <c r="AT10" s="728"/>
      <c r="AU10" s="728"/>
      <c r="AV10" s="728"/>
      <c r="AW10" s="728"/>
      <c r="AX10" s="689"/>
      <c r="AY10" s="690"/>
      <c r="AZ10" s="691"/>
    </row>
    <row r="11" spans="1:58" ht="27" customHeight="1">
      <c r="A11" s="731" t="s">
        <v>93</v>
      </c>
      <c r="B11" s="732"/>
      <c r="C11" s="173"/>
      <c r="D11" s="721"/>
      <c r="E11" s="722"/>
      <c r="F11" s="722"/>
      <c r="G11" s="722"/>
      <c r="H11" s="722"/>
      <c r="I11" s="723"/>
      <c r="J11" s="724"/>
      <c r="K11" s="724"/>
      <c r="L11" s="724"/>
      <c r="M11" s="730"/>
      <c r="N11" s="730"/>
      <c r="O11" s="730"/>
      <c r="P11" s="730"/>
      <c r="Q11" s="728"/>
      <c r="R11" s="728"/>
      <c r="S11" s="728"/>
      <c r="T11" s="728"/>
      <c r="U11" s="728"/>
      <c r="V11" s="728"/>
      <c r="W11" s="728"/>
      <c r="X11" s="728"/>
      <c r="Y11" s="689"/>
      <c r="Z11" s="690"/>
      <c r="AA11" s="729"/>
      <c r="AB11" s="176" t="str">
        <f>①日ソ登録選手入力!C$72&amp;""</f>
        <v/>
      </c>
      <c r="AC11" s="721" t="str">
        <f>①日ソ登録選手入力!O$72&amp;""</f>
        <v>　</v>
      </c>
      <c r="AD11" s="722"/>
      <c r="AE11" s="722"/>
      <c r="AF11" s="722"/>
      <c r="AG11" s="722"/>
      <c r="AH11" s="723"/>
      <c r="AI11" s="724" t="str">
        <f>IF(①日ソ登録選手入力!J$72="","",①日ソ登録選手入力!Q$72)</f>
        <v/>
      </c>
      <c r="AJ11" s="724"/>
      <c r="AK11" s="724"/>
      <c r="AL11" s="730" t="str">
        <f>①日ソ登録選手入力!K$72&amp;""</f>
        <v/>
      </c>
      <c r="AM11" s="730"/>
      <c r="AN11" s="730"/>
      <c r="AO11" s="730"/>
      <c r="AP11" s="728" t="str">
        <f>①日ソ登録選手入力!L$72&amp;""</f>
        <v/>
      </c>
      <c r="AQ11" s="728"/>
      <c r="AR11" s="728"/>
      <c r="AS11" s="728"/>
      <c r="AT11" s="728"/>
      <c r="AU11" s="728"/>
      <c r="AV11" s="728"/>
      <c r="AW11" s="728"/>
      <c r="AX11" s="689"/>
      <c r="AY11" s="690"/>
      <c r="AZ11" s="691"/>
    </row>
    <row r="12" spans="1:58" ht="27" customHeight="1">
      <c r="A12" s="736" t="s">
        <v>187</v>
      </c>
      <c r="B12" s="737"/>
      <c r="C12" s="173"/>
      <c r="D12" s="721"/>
      <c r="E12" s="722"/>
      <c r="F12" s="722"/>
      <c r="G12" s="722"/>
      <c r="H12" s="722"/>
      <c r="I12" s="723"/>
      <c r="J12" s="724"/>
      <c r="K12" s="724"/>
      <c r="L12" s="724"/>
      <c r="M12" s="730"/>
      <c r="N12" s="730"/>
      <c r="O12" s="730"/>
      <c r="P12" s="730"/>
      <c r="Q12" s="728"/>
      <c r="R12" s="728"/>
      <c r="S12" s="728"/>
      <c r="T12" s="728"/>
      <c r="U12" s="728"/>
      <c r="V12" s="728"/>
      <c r="W12" s="728"/>
      <c r="X12" s="728"/>
      <c r="Y12" s="689"/>
      <c r="Z12" s="690"/>
      <c r="AA12" s="729"/>
      <c r="AB12" s="176" t="str">
        <f>①日ソ登録選手入力!C$73&amp;""</f>
        <v/>
      </c>
      <c r="AC12" s="721" t="str">
        <f>①日ソ登録選手入力!O$73&amp;""</f>
        <v>　</v>
      </c>
      <c r="AD12" s="722"/>
      <c r="AE12" s="722"/>
      <c r="AF12" s="722"/>
      <c r="AG12" s="722"/>
      <c r="AH12" s="723"/>
      <c r="AI12" s="724" t="str">
        <f>IF(①日ソ登録選手入力!J$73="","",①日ソ登録選手入力!Q$73)</f>
        <v/>
      </c>
      <c r="AJ12" s="724"/>
      <c r="AK12" s="724"/>
      <c r="AL12" s="730" t="str">
        <f>①日ソ登録選手入力!K$73&amp;""</f>
        <v/>
      </c>
      <c r="AM12" s="730"/>
      <c r="AN12" s="730"/>
      <c r="AO12" s="730"/>
      <c r="AP12" s="728" t="str">
        <f>①日ソ登録選手入力!L$73&amp;""</f>
        <v/>
      </c>
      <c r="AQ12" s="728"/>
      <c r="AR12" s="728"/>
      <c r="AS12" s="728"/>
      <c r="AT12" s="728"/>
      <c r="AU12" s="728"/>
      <c r="AV12" s="728"/>
      <c r="AW12" s="728"/>
      <c r="AX12" s="689"/>
      <c r="AY12" s="690"/>
      <c r="AZ12" s="691"/>
    </row>
    <row r="13" spans="1:58" ht="27" customHeight="1">
      <c r="A13" s="121"/>
      <c r="B13" s="121"/>
      <c r="C13" s="173" t="str">
        <f>①日ソ登録選手入力!C$58&amp;""</f>
        <v/>
      </c>
      <c r="D13" s="721" t="str">
        <f>①日ソ登録選手入力!O$58&amp;""</f>
        <v>　</v>
      </c>
      <c r="E13" s="722"/>
      <c r="F13" s="722"/>
      <c r="G13" s="722"/>
      <c r="H13" s="722"/>
      <c r="I13" s="723"/>
      <c r="J13" s="724" t="str">
        <f>IF(①日ソ登録選手入力!J$58="","",①日ソ登録選手入力!Q$58)</f>
        <v/>
      </c>
      <c r="K13" s="724"/>
      <c r="L13" s="724"/>
      <c r="M13" s="725" t="str">
        <f>①日ソ登録選手入力!K$58&amp;""</f>
        <v/>
      </c>
      <c r="N13" s="726"/>
      <c r="O13" s="726"/>
      <c r="P13" s="727"/>
      <c r="Q13" s="728" t="str">
        <f>①日ソ登録選手入力!L$58&amp;""</f>
        <v/>
      </c>
      <c r="R13" s="728"/>
      <c r="S13" s="728"/>
      <c r="T13" s="728"/>
      <c r="U13" s="728"/>
      <c r="V13" s="728"/>
      <c r="W13" s="728"/>
      <c r="X13" s="728"/>
      <c r="Y13" s="689"/>
      <c r="Z13" s="690"/>
      <c r="AA13" s="729"/>
      <c r="AB13" s="176" t="str">
        <f>①日ソ登録選手入力!C$74&amp;""</f>
        <v/>
      </c>
      <c r="AC13" s="721" t="str">
        <f>①日ソ登録選手入力!O$74&amp;""</f>
        <v>　</v>
      </c>
      <c r="AD13" s="722"/>
      <c r="AE13" s="722"/>
      <c r="AF13" s="722"/>
      <c r="AG13" s="722"/>
      <c r="AH13" s="723"/>
      <c r="AI13" s="724" t="str">
        <f>IF(①日ソ登録選手入力!J$74="","",①日ソ登録選手入力!Q$74)</f>
        <v/>
      </c>
      <c r="AJ13" s="724"/>
      <c r="AK13" s="724"/>
      <c r="AL13" s="730" t="str">
        <f>①日ソ登録選手入力!K$74&amp;""</f>
        <v/>
      </c>
      <c r="AM13" s="730"/>
      <c r="AN13" s="730"/>
      <c r="AO13" s="730"/>
      <c r="AP13" s="728" t="str">
        <f>①日ソ登録選手入力!L$74&amp;""</f>
        <v/>
      </c>
      <c r="AQ13" s="728"/>
      <c r="AR13" s="728"/>
      <c r="AS13" s="728"/>
      <c r="AT13" s="728"/>
      <c r="AU13" s="728"/>
      <c r="AV13" s="728"/>
      <c r="AW13" s="728"/>
      <c r="AX13" s="689"/>
      <c r="AY13" s="690"/>
      <c r="AZ13" s="691"/>
    </row>
    <row r="14" spans="1:58" ht="27" customHeight="1">
      <c r="A14" s="121"/>
      <c r="B14" s="121"/>
      <c r="C14" s="173" t="str">
        <f>①日ソ登録選手入力!C$59&amp;""</f>
        <v/>
      </c>
      <c r="D14" s="721" t="str">
        <f>①日ソ登録選手入力!O$59&amp;""</f>
        <v>　</v>
      </c>
      <c r="E14" s="722"/>
      <c r="F14" s="722"/>
      <c r="G14" s="722"/>
      <c r="H14" s="722"/>
      <c r="I14" s="723"/>
      <c r="J14" s="724" t="str">
        <f>IF(①日ソ登録選手入力!J$59="","",①日ソ登録選手入力!Q$59)</f>
        <v/>
      </c>
      <c r="K14" s="724"/>
      <c r="L14" s="724"/>
      <c r="M14" s="725" t="str">
        <f>①日ソ登録選手入力!K$59&amp;""</f>
        <v/>
      </c>
      <c r="N14" s="726"/>
      <c r="O14" s="726"/>
      <c r="P14" s="727"/>
      <c r="Q14" s="728" t="str">
        <f>①日ソ登録選手入力!L$59&amp;""</f>
        <v/>
      </c>
      <c r="R14" s="728"/>
      <c r="S14" s="728"/>
      <c r="T14" s="728"/>
      <c r="U14" s="728"/>
      <c r="V14" s="728"/>
      <c r="W14" s="728"/>
      <c r="X14" s="728"/>
      <c r="Y14" s="689"/>
      <c r="Z14" s="690"/>
      <c r="AA14" s="729"/>
      <c r="AB14" s="176" t="str">
        <f>①日ソ登録選手入力!C$75&amp;""</f>
        <v/>
      </c>
      <c r="AC14" s="721" t="str">
        <f>①日ソ登録選手入力!O$75&amp;""</f>
        <v>　</v>
      </c>
      <c r="AD14" s="722"/>
      <c r="AE14" s="722"/>
      <c r="AF14" s="722"/>
      <c r="AG14" s="722"/>
      <c r="AH14" s="723"/>
      <c r="AI14" s="724" t="str">
        <f>IF(①日ソ登録選手入力!J$75="","",①日ソ登録選手入力!Q$75)</f>
        <v/>
      </c>
      <c r="AJ14" s="724"/>
      <c r="AK14" s="724"/>
      <c r="AL14" s="730" t="str">
        <f>①日ソ登録選手入力!K$75&amp;""</f>
        <v/>
      </c>
      <c r="AM14" s="730"/>
      <c r="AN14" s="730"/>
      <c r="AO14" s="730"/>
      <c r="AP14" s="728" t="str">
        <f>①日ソ登録選手入力!L$75&amp;""</f>
        <v/>
      </c>
      <c r="AQ14" s="728"/>
      <c r="AR14" s="728"/>
      <c r="AS14" s="728"/>
      <c r="AT14" s="728"/>
      <c r="AU14" s="728"/>
      <c r="AV14" s="728"/>
      <c r="AW14" s="728"/>
      <c r="AX14" s="689"/>
      <c r="AY14" s="690"/>
      <c r="AZ14" s="691"/>
    </row>
    <row r="15" spans="1:58" ht="27" customHeight="1">
      <c r="A15" s="121"/>
      <c r="B15" s="121"/>
      <c r="C15" s="173" t="str">
        <f>①日ソ登録選手入力!C$60&amp;""</f>
        <v/>
      </c>
      <c r="D15" s="721" t="str">
        <f>①日ソ登録選手入力!O$60&amp;""</f>
        <v>　</v>
      </c>
      <c r="E15" s="722"/>
      <c r="F15" s="722"/>
      <c r="G15" s="722"/>
      <c r="H15" s="722"/>
      <c r="I15" s="723"/>
      <c r="J15" s="724" t="str">
        <f>IF(①日ソ登録選手入力!J$60="","",①日ソ登録選手入力!Q$60)</f>
        <v/>
      </c>
      <c r="K15" s="724"/>
      <c r="L15" s="724"/>
      <c r="M15" s="725" t="str">
        <f>①日ソ登録選手入力!K$60&amp;""</f>
        <v/>
      </c>
      <c r="N15" s="726"/>
      <c r="O15" s="726"/>
      <c r="P15" s="727"/>
      <c r="Q15" s="728" t="str">
        <f>①日ソ登録選手入力!L$60&amp;""</f>
        <v/>
      </c>
      <c r="R15" s="728"/>
      <c r="S15" s="728"/>
      <c r="T15" s="728"/>
      <c r="U15" s="728"/>
      <c r="V15" s="728"/>
      <c r="W15" s="728"/>
      <c r="X15" s="728"/>
      <c r="Y15" s="689"/>
      <c r="Z15" s="690"/>
      <c r="AA15" s="729"/>
      <c r="AB15" s="176" t="str">
        <f>①日ソ登録選手入力!C$76&amp;""</f>
        <v/>
      </c>
      <c r="AC15" s="721" t="str">
        <f>①日ソ登録選手入力!O$76&amp;""</f>
        <v>　</v>
      </c>
      <c r="AD15" s="722"/>
      <c r="AE15" s="722"/>
      <c r="AF15" s="722"/>
      <c r="AG15" s="722"/>
      <c r="AH15" s="723"/>
      <c r="AI15" s="724" t="str">
        <f>IF(①日ソ登録選手入力!J$76="","",①日ソ登録選手入力!Q$76)</f>
        <v/>
      </c>
      <c r="AJ15" s="724"/>
      <c r="AK15" s="724"/>
      <c r="AL15" s="730" t="str">
        <f>①日ソ登録選手入力!K$76&amp;""</f>
        <v/>
      </c>
      <c r="AM15" s="730"/>
      <c r="AN15" s="730"/>
      <c r="AO15" s="730"/>
      <c r="AP15" s="728" t="str">
        <f>①日ソ登録選手入力!L$76&amp;""</f>
        <v/>
      </c>
      <c r="AQ15" s="728"/>
      <c r="AR15" s="728"/>
      <c r="AS15" s="728"/>
      <c r="AT15" s="728"/>
      <c r="AU15" s="728"/>
      <c r="AV15" s="728"/>
      <c r="AW15" s="728"/>
      <c r="AX15" s="689"/>
      <c r="AY15" s="690"/>
      <c r="AZ15" s="691"/>
    </row>
    <row r="16" spans="1:58" ht="27" customHeight="1">
      <c r="A16" s="121"/>
      <c r="B16" s="121"/>
      <c r="C16" s="173" t="str">
        <f>①日ソ登録選手入力!C$61&amp;""</f>
        <v/>
      </c>
      <c r="D16" s="721" t="str">
        <f>①日ソ登録選手入力!O$61&amp;""</f>
        <v>　</v>
      </c>
      <c r="E16" s="722"/>
      <c r="F16" s="722"/>
      <c r="G16" s="722"/>
      <c r="H16" s="722"/>
      <c r="I16" s="723"/>
      <c r="J16" s="724" t="str">
        <f>IF(①日ソ登録選手入力!J$61="","",①日ソ登録選手入力!Q$61)</f>
        <v/>
      </c>
      <c r="K16" s="724"/>
      <c r="L16" s="724"/>
      <c r="M16" s="725" t="str">
        <f>①日ソ登録選手入力!K$61&amp;""</f>
        <v/>
      </c>
      <c r="N16" s="726"/>
      <c r="O16" s="726"/>
      <c r="P16" s="727"/>
      <c r="Q16" s="728" t="str">
        <f>①日ソ登録選手入力!L$61&amp;""</f>
        <v/>
      </c>
      <c r="R16" s="728"/>
      <c r="S16" s="728"/>
      <c r="T16" s="728"/>
      <c r="U16" s="728"/>
      <c r="V16" s="728"/>
      <c r="W16" s="728"/>
      <c r="X16" s="728"/>
      <c r="Y16" s="689"/>
      <c r="Z16" s="690"/>
      <c r="AA16" s="729"/>
      <c r="AB16" s="176" t="str">
        <f>①日ソ登録選手入力!C$77&amp;""</f>
        <v/>
      </c>
      <c r="AC16" s="721" t="str">
        <f>①日ソ登録選手入力!O$77&amp;""</f>
        <v>　</v>
      </c>
      <c r="AD16" s="722"/>
      <c r="AE16" s="722"/>
      <c r="AF16" s="722"/>
      <c r="AG16" s="722"/>
      <c r="AH16" s="723"/>
      <c r="AI16" s="724" t="str">
        <f>IF(①日ソ登録選手入力!J$77="","",①日ソ登録選手入力!Q$77)</f>
        <v/>
      </c>
      <c r="AJ16" s="724"/>
      <c r="AK16" s="724"/>
      <c r="AL16" s="730" t="str">
        <f>①日ソ登録選手入力!K$77&amp;""</f>
        <v/>
      </c>
      <c r="AM16" s="730"/>
      <c r="AN16" s="730"/>
      <c r="AO16" s="730"/>
      <c r="AP16" s="728" t="str">
        <f>①日ソ登録選手入力!L$77&amp;""</f>
        <v/>
      </c>
      <c r="AQ16" s="728"/>
      <c r="AR16" s="728"/>
      <c r="AS16" s="728"/>
      <c r="AT16" s="728"/>
      <c r="AU16" s="728"/>
      <c r="AV16" s="728"/>
      <c r="AW16" s="728"/>
      <c r="AX16" s="689"/>
      <c r="AY16" s="690"/>
      <c r="AZ16" s="691"/>
    </row>
    <row r="17" spans="1:54" ht="27" customHeight="1">
      <c r="A17" s="121"/>
      <c r="B17" s="121"/>
      <c r="C17" s="173" t="str">
        <f>①日ソ登録選手入力!C$62&amp;""</f>
        <v/>
      </c>
      <c r="D17" s="721" t="str">
        <f>①日ソ登録選手入力!O$62&amp;""</f>
        <v>　</v>
      </c>
      <c r="E17" s="722"/>
      <c r="F17" s="722"/>
      <c r="G17" s="722"/>
      <c r="H17" s="722"/>
      <c r="I17" s="723"/>
      <c r="J17" s="724" t="str">
        <f>IF(①日ソ登録選手入力!J$62="","",①日ソ登録選手入力!Q$62)</f>
        <v/>
      </c>
      <c r="K17" s="724"/>
      <c r="L17" s="724"/>
      <c r="M17" s="725" t="str">
        <f>①日ソ登録選手入力!K$62&amp;""</f>
        <v/>
      </c>
      <c r="N17" s="726"/>
      <c r="O17" s="726"/>
      <c r="P17" s="727"/>
      <c r="Q17" s="728" t="str">
        <f>①日ソ登録選手入力!L$62&amp;""</f>
        <v/>
      </c>
      <c r="R17" s="728"/>
      <c r="S17" s="728"/>
      <c r="T17" s="728"/>
      <c r="U17" s="728"/>
      <c r="V17" s="728"/>
      <c r="W17" s="728"/>
      <c r="X17" s="728"/>
      <c r="Y17" s="689"/>
      <c r="Z17" s="690"/>
      <c r="AA17" s="729"/>
      <c r="AB17" s="176" t="str">
        <f>①日ソ登録選手入力!C$78&amp;""</f>
        <v/>
      </c>
      <c r="AC17" s="721" t="str">
        <f>①日ソ登録選手入力!O$78&amp;""</f>
        <v>　</v>
      </c>
      <c r="AD17" s="722"/>
      <c r="AE17" s="722"/>
      <c r="AF17" s="722"/>
      <c r="AG17" s="722"/>
      <c r="AH17" s="723"/>
      <c r="AI17" s="724" t="str">
        <f>IF(①日ソ登録選手入力!J$78="","",①日ソ登録選手入力!Q$78)</f>
        <v/>
      </c>
      <c r="AJ17" s="724"/>
      <c r="AK17" s="724"/>
      <c r="AL17" s="730" t="str">
        <f>①日ソ登録選手入力!K$78&amp;""</f>
        <v/>
      </c>
      <c r="AM17" s="730"/>
      <c r="AN17" s="730"/>
      <c r="AO17" s="730"/>
      <c r="AP17" s="728" t="str">
        <f>①日ソ登録選手入力!L$78&amp;""</f>
        <v/>
      </c>
      <c r="AQ17" s="728"/>
      <c r="AR17" s="728"/>
      <c r="AS17" s="728"/>
      <c r="AT17" s="728"/>
      <c r="AU17" s="728"/>
      <c r="AV17" s="728"/>
      <c r="AW17" s="728"/>
      <c r="AX17" s="689"/>
      <c r="AY17" s="690"/>
      <c r="AZ17" s="691"/>
    </row>
    <row r="18" spans="1:54" ht="27" customHeight="1">
      <c r="A18" s="121"/>
      <c r="B18" s="121"/>
      <c r="C18" s="173" t="str">
        <f>①日ソ登録選手入力!C$63&amp;""</f>
        <v/>
      </c>
      <c r="D18" s="721" t="str">
        <f>①日ソ登録選手入力!O$63&amp;""</f>
        <v>　</v>
      </c>
      <c r="E18" s="722"/>
      <c r="F18" s="722"/>
      <c r="G18" s="722"/>
      <c r="H18" s="722"/>
      <c r="I18" s="723"/>
      <c r="J18" s="724" t="str">
        <f>IF(①日ソ登録選手入力!J$63="","",①日ソ登録選手入力!Q$63)</f>
        <v/>
      </c>
      <c r="K18" s="724"/>
      <c r="L18" s="724"/>
      <c r="M18" s="725" t="str">
        <f>①日ソ登録選手入力!K$63&amp;""</f>
        <v/>
      </c>
      <c r="N18" s="726"/>
      <c r="O18" s="726"/>
      <c r="P18" s="727"/>
      <c r="Q18" s="728" t="str">
        <f>①日ソ登録選手入力!L$63&amp;""</f>
        <v/>
      </c>
      <c r="R18" s="728"/>
      <c r="S18" s="728"/>
      <c r="T18" s="728"/>
      <c r="U18" s="728"/>
      <c r="V18" s="728"/>
      <c r="W18" s="728"/>
      <c r="X18" s="728"/>
      <c r="Y18" s="689"/>
      <c r="Z18" s="690"/>
      <c r="AA18" s="729"/>
      <c r="AB18" s="176" t="str">
        <f>①日ソ登録選手入力!C$79&amp;""</f>
        <v/>
      </c>
      <c r="AC18" s="721" t="str">
        <f>①日ソ登録選手入力!O$79&amp;""</f>
        <v>　</v>
      </c>
      <c r="AD18" s="722"/>
      <c r="AE18" s="722"/>
      <c r="AF18" s="722"/>
      <c r="AG18" s="722"/>
      <c r="AH18" s="723"/>
      <c r="AI18" s="724" t="str">
        <f>IF(①日ソ登録選手入力!J$79="","",①日ソ登録選手入力!Q$79)</f>
        <v/>
      </c>
      <c r="AJ18" s="724"/>
      <c r="AK18" s="724"/>
      <c r="AL18" s="730" t="str">
        <f>①日ソ登録選手入力!K$79&amp;""</f>
        <v/>
      </c>
      <c r="AM18" s="730"/>
      <c r="AN18" s="730"/>
      <c r="AO18" s="730"/>
      <c r="AP18" s="728" t="str">
        <f>①日ソ登録選手入力!L$79&amp;""</f>
        <v/>
      </c>
      <c r="AQ18" s="728"/>
      <c r="AR18" s="728"/>
      <c r="AS18" s="728"/>
      <c r="AT18" s="728"/>
      <c r="AU18" s="728"/>
      <c r="AV18" s="728"/>
      <c r="AW18" s="728"/>
      <c r="AX18" s="689"/>
      <c r="AY18" s="690"/>
      <c r="AZ18" s="691"/>
    </row>
    <row r="19" spans="1:54" ht="27" customHeight="1">
      <c r="A19" s="121"/>
      <c r="B19" s="121"/>
      <c r="C19" s="173" t="str">
        <f>①日ソ登録選手入力!C$64&amp;""</f>
        <v/>
      </c>
      <c r="D19" s="721" t="str">
        <f>①日ソ登録選手入力!O$64&amp;""</f>
        <v>　</v>
      </c>
      <c r="E19" s="722"/>
      <c r="F19" s="722"/>
      <c r="G19" s="722"/>
      <c r="H19" s="722"/>
      <c r="I19" s="723"/>
      <c r="J19" s="724" t="str">
        <f>IF(①日ソ登録選手入力!J$64="","",①日ソ登録選手入力!Q$64)</f>
        <v/>
      </c>
      <c r="K19" s="724"/>
      <c r="L19" s="724"/>
      <c r="M19" s="725" t="str">
        <f>①日ソ登録選手入力!K$64&amp;""</f>
        <v/>
      </c>
      <c r="N19" s="726"/>
      <c r="O19" s="726"/>
      <c r="P19" s="727"/>
      <c r="Q19" s="728" t="str">
        <f>①日ソ登録選手入力!L$64&amp;""</f>
        <v/>
      </c>
      <c r="R19" s="728"/>
      <c r="S19" s="728"/>
      <c r="T19" s="728"/>
      <c r="U19" s="728"/>
      <c r="V19" s="728"/>
      <c r="W19" s="728"/>
      <c r="X19" s="728"/>
      <c r="Y19" s="689"/>
      <c r="Z19" s="690"/>
      <c r="AA19" s="729"/>
      <c r="AB19" s="176" t="str">
        <f>①日ソ登録選手入力!C$80&amp;""</f>
        <v/>
      </c>
      <c r="AC19" s="721" t="str">
        <f>①日ソ登録選手入力!O$80&amp;""</f>
        <v>　</v>
      </c>
      <c r="AD19" s="722"/>
      <c r="AE19" s="722"/>
      <c r="AF19" s="722"/>
      <c r="AG19" s="722"/>
      <c r="AH19" s="723"/>
      <c r="AI19" s="724" t="str">
        <f>IF(①日ソ登録選手入力!J$80="","",①日ソ登録選手入力!Q$80)</f>
        <v/>
      </c>
      <c r="AJ19" s="724"/>
      <c r="AK19" s="724"/>
      <c r="AL19" s="730" t="str">
        <f>①日ソ登録選手入力!K$80&amp;""</f>
        <v/>
      </c>
      <c r="AM19" s="730"/>
      <c r="AN19" s="730"/>
      <c r="AO19" s="730"/>
      <c r="AP19" s="728" t="str">
        <f>①日ソ登録選手入力!L$80&amp;""</f>
        <v/>
      </c>
      <c r="AQ19" s="728"/>
      <c r="AR19" s="728"/>
      <c r="AS19" s="728"/>
      <c r="AT19" s="728"/>
      <c r="AU19" s="728"/>
      <c r="AV19" s="728"/>
      <c r="AW19" s="728"/>
      <c r="AX19" s="689"/>
      <c r="AY19" s="690"/>
      <c r="AZ19" s="691"/>
    </row>
    <row r="20" spans="1:54" ht="27" customHeight="1" thickBot="1">
      <c r="A20" s="121"/>
      <c r="B20" s="121"/>
      <c r="C20" s="175" t="str">
        <f>①日ソ登録選手入力!C$65&amp;""</f>
        <v/>
      </c>
      <c r="D20" s="692" t="str">
        <f>①日ソ登録選手入力!O$65&amp;""</f>
        <v>　</v>
      </c>
      <c r="E20" s="693"/>
      <c r="F20" s="693"/>
      <c r="G20" s="693"/>
      <c r="H20" s="693"/>
      <c r="I20" s="694"/>
      <c r="J20" s="695" t="str">
        <f>IF(①日ソ登録選手入力!J$65="","",①日ソ登録選手入力!Q$65)</f>
        <v/>
      </c>
      <c r="K20" s="695"/>
      <c r="L20" s="695"/>
      <c r="M20" s="696" t="str">
        <f>①日ソ登録選手入力!K$65&amp;""</f>
        <v/>
      </c>
      <c r="N20" s="697"/>
      <c r="O20" s="697"/>
      <c r="P20" s="698"/>
      <c r="Q20" s="699" t="str">
        <f>①日ソ登録選手入力!L$65&amp;""</f>
        <v/>
      </c>
      <c r="R20" s="699"/>
      <c r="S20" s="699"/>
      <c r="T20" s="699"/>
      <c r="U20" s="699"/>
      <c r="V20" s="699"/>
      <c r="W20" s="699"/>
      <c r="X20" s="699"/>
      <c r="Y20" s="700"/>
      <c r="Z20" s="701"/>
      <c r="AA20" s="702"/>
      <c r="AB20" s="177" t="str">
        <f>①日ソ登録選手入力!C$81&amp;""</f>
        <v/>
      </c>
      <c r="AC20" s="692" t="str">
        <f>①日ソ登録選手入力!O$81&amp;""</f>
        <v>　</v>
      </c>
      <c r="AD20" s="693"/>
      <c r="AE20" s="693"/>
      <c r="AF20" s="693"/>
      <c r="AG20" s="693"/>
      <c r="AH20" s="694"/>
      <c r="AI20" s="695" t="str">
        <f>IF(①日ソ登録選手入力!J$81="","",①日ソ登録選手入力!Q$79)</f>
        <v/>
      </c>
      <c r="AJ20" s="695"/>
      <c r="AK20" s="695"/>
      <c r="AL20" s="718" t="str">
        <f>①日ソ登録選手入力!K$81&amp;""</f>
        <v/>
      </c>
      <c r="AM20" s="718"/>
      <c r="AN20" s="718"/>
      <c r="AO20" s="718"/>
      <c r="AP20" s="699" t="str">
        <f>①日ソ登録選手入力!L$81&amp;""</f>
        <v/>
      </c>
      <c r="AQ20" s="699"/>
      <c r="AR20" s="699"/>
      <c r="AS20" s="699"/>
      <c r="AT20" s="699"/>
      <c r="AU20" s="699"/>
      <c r="AV20" s="699"/>
      <c r="AW20" s="699"/>
      <c r="AX20" s="700"/>
      <c r="AY20" s="701"/>
      <c r="AZ20" s="719"/>
    </row>
    <row r="21" spans="1:54" ht="7.5" customHeight="1">
      <c r="A21" s="121"/>
      <c r="B21" s="121"/>
      <c r="C21" s="121"/>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30"/>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row>
    <row r="22" spans="1:54">
      <c r="A22" s="117"/>
      <c r="B22" s="117"/>
      <c r="C22" s="131" t="s">
        <v>189</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row>
    <row r="23" spans="1:54">
      <c r="A23" s="117"/>
      <c r="B23" s="117"/>
      <c r="C23" s="131" t="s">
        <v>190</v>
      </c>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row>
    <row r="24" spans="1:54" ht="18.75" customHeight="1" thickBot="1">
      <c r="A24" s="117"/>
      <c r="B24" s="117"/>
      <c r="C24" s="133"/>
      <c r="D24" s="720" t="s">
        <v>191</v>
      </c>
      <c r="E24" s="720"/>
      <c r="F24" s="134" t="s">
        <v>192</v>
      </c>
      <c r="G24" s="135"/>
      <c r="H24" s="135"/>
      <c r="I24" s="135"/>
      <c r="J24" s="135"/>
      <c r="K24" s="135"/>
      <c r="L24" s="135"/>
      <c r="M24" s="720" t="str">
        <f>M$1&amp;""</f>
        <v>2026年度登録</v>
      </c>
      <c r="N24" s="720"/>
      <c r="O24" s="720"/>
      <c r="P24" s="720"/>
      <c r="Q24" s="720"/>
      <c r="R24" s="720"/>
      <c r="S24" s="720"/>
      <c r="T24" s="135"/>
      <c r="U24" s="720" t="s">
        <v>137</v>
      </c>
      <c r="V24" s="720"/>
      <c r="W24" s="134" t="s">
        <v>154</v>
      </c>
      <c r="X24" s="135"/>
      <c r="Y24" s="135"/>
      <c r="Z24" s="135"/>
      <c r="AA24" s="135"/>
      <c r="AB24" s="135"/>
      <c r="AC24" s="135"/>
      <c r="AD24" s="135"/>
      <c r="AE24" s="135"/>
      <c r="AF24" s="119"/>
      <c r="AG24" s="119"/>
      <c r="AH24" s="119"/>
      <c r="AI24" s="119"/>
      <c r="AJ24" s="134" t="s">
        <v>155</v>
      </c>
      <c r="AK24" s="119"/>
      <c r="AL24" s="119"/>
      <c r="AM24" s="119"/>
      <c r="AN24" s="119"/>
      <c r="AO24" s="119"/>
      <c r="AP24" s="119"/>
      <c r="AQ24" s="119"/>
      <c r="AR24" s="121"/>
      <c r="AS24" s="121"/>
      <c r="AT24" s="117"/>
      <c r="AU24" s="117"/>
      <c r="AV24" s="117"/>
      <c r="AW24" s="117"/>
      <c r="AX24" s="117"/>
      <c r="AY24" s="117"/>
      <c r="AZ24" s="117"/>
      <c r="BA24" s="117"/>
      <c r="BB24" s="117"/>
    </row>
    <row r="25" spans="1:54" ht="61.5" customHeight="1" thickBot="1">
      <c r="A25" s="117"/>
      <c r="B25" s="117"/>
      <c r="C25" s="703" t="s">
        <v>156</v>
      </c>
      <c r="D25" s="704"/>
      <c r="E25" s="705" t="s">
        <v>193</v>
      </c>
      <c r="F25" s="705"/>
      <c r="G25" s="705"/>
      <c r="H25" s="705"/>
      <c r="I25" s="705"/>
      <c r="J25" s="259" t="s">
        <v>158</v>
      </c>
      <c r="K25" s="136" t="s">
        <v>159</v>
      </c>
      <c r="L25" s="136" t="s">
        <v>160</v>
      </c>
      <c r="M25" s="136" t="s">
        <v>161</v>
      </c>
      <c r="N25" s="136" t="s">
        <v>162</v>
      </c>
      <c r="O25" s="136" t="s">
        <v>163</v>
      </c>
      <c r="P25" s="136" t="s">
        <v>164</v>
      </c>
      <c r="Q25" s="136" t="s">
        <v>165</v>
      </c>
      <c r="R25" s="136" t="s">
        <v>166</v>
      </c>
      <c r="S25" s="136" t="s">
        <v>167</v>
      </c>
      <c r="T25" s="136" t="s">
        <v>168</v>
      </c>
      <c r="U25" s="136" t="s">
        <v>169</v>
      </c>
      <c r="V25" s="136" t="s">
        <v>170</v>
      </c>
      <c r="W25" s="136" t="s">
        <v>171</v>
      </c>
      <c r="X25" s="136" t="s">
        <v>135</v>
      </c>
      <c r="Y25" s="136" t="s">
        <v>134</v>
      </c>
      <c r="Z25" s="136" t="s">
        <v>133</v>
      </c>
      <c r="AA25" s="136" t="s">
        <v>128</v>
      </c>
      <c r="AB25" s="136" t="s">
        <v>129</v>
      </c>
      <c r="AC25" s="136" t="s">
        <v>130</v>
      </c>
      <c r="AD25" s="136" t="s">
        <v>131</v>
      </c>
      <c r="AE25" s="137" t="s">
        <v>132</v>
      </c>
      <c r="AF25" s="706" t="s">
        <v>229</v>
      </c>
      <c r="AG25" s="707"/>
      <c r="AH25" s="707"/>
      <c r="AI25" s="707"/>
      <c r="AJ25" s="707"/>
      <c r="AK25" s="707"/>
      <c r="AL25" s="707"/>
      <c r="AM25" s="707"/>
      <c r="AN25" s="707"/>
      <c r="AO25" s="707"/>
      <c r="AP25" s="707"/>
      <c r="AQ25" s="707"/>
      <c r="AR25" s="707"/>
      <c r="AS25" s="707"/>
      <c r="AT25" s="707"/>
      <c r="AU25" s="707"/>
      <c r="AV25" s="707"/>
      <c r="AW25" s="707"/>
      <c r="AX25" s="707"/>
      <c r="AY25" s="707"/>
      <c r="AZ25" s="708"/>
    </row>
    <row r="26" spans="1:54" ht="27" customHeight="1" thickBot="1">
      <c r="A26" s="121"/>
      <c r="B26" s="121"/>
      <c r="C26" s="712" t="s">
        <v>17</v>
      </c>
      <c r="D26" s="713"/>
      <c r="E26" s="714" t="str">
        <f>①日ソ登録選手入力!C$5&amp;""</f>
        <v/>
      </c>
      <c r="F26" s="715"/>
      <c r="G26" s="715"/>
      <c r="H26" s="715"/>
      <c r="I26" s="715"/>
      <c r="J26" s="715"/>
      <c r="K26" s="715"/>
      <c r="L26" s="715"/>
      <c r="M26" s="715"/>
      <c r="N26" s="715"/>
      <c r="O26" s="715"/>
      <c r="P26" s="715"/>
      <c r="Q26" s="715"/>
      <c r="R26" s="715"/>
      <c r="S26" s="715"/>
      <c r="T26" s="715"/>
      <c r="U26" s="716"/>
      <c r="V26" s="654" t="s">
        <v>173</v>
      </c>
      <c r="W26" s="654"/>
      <c r="X26" s="654"/>
      <c r="Y26" s="654"/>
      <c r="Z26" s="654"/>
      <c r="AA26" s="717"/>
      <c r="AB26" s="140" t="s">
        <v>194</v>
      </c>
      <c r="AC26" s="121" t="str">
        <f>COUNTA(①日ソ登録選手入力!$D$33:$D$79,①日ソ登録選手入力!$D$17:$D$19)&amp;""</f>
        <v>0</v>
      </c>
      <c r="AD26" s="140" t="s">
        <v>175</v>
      </c>
      <c r="AE26" s="260"/>
      <c r="AF26" s="709"/>
      <c r="AG26" s="710"/>
      <c r="AH26" s="710"/>
      <c r="AI26" s="710"/>
      <c r="AJ26" s="710"/>
      <c r="AK26" s="710"/>
      <c r="AL26" s="710"/>
      <c r="AM26" s="710"/>
      <c r="AN26" s="710"/>
      <c r="AO26" s="710"/>
      <c r="AP26" s="710"/>
      <c r="AQ26" s="710"/>
      <c r="AR26" s="710"/>
      <c r="AS26" s="710"/>
      <c r="AT26" s="710"/>
      <c r="AU26" s="710"/>
      <c r="AV26" s="710"/>
      <c r="AW26" s="710"/>
      <c r="AX26" s="710"/>
      <c r="AY26" s="710"/>
      <c r="AZ26" s="711"/>
    </row>
    <row r="27" spans="1:54" ht="27" customHeight="1">
      <c r="A27" s="121"/>
      <c r="B27" s="121"/>
      <c r="C27" s="680" t="s">
        <v>176</v>
      </c>
      <c r="D27" s="681"/>
      <c r="E27" s="682" t="str">
        <f>①日ソ登録選手入力!C$6&amp;""</f>
        <v/>
      </c>
      <c r="F27" s="683"/>
      <c r="G27" s="684"/>
      <c r="H27" s="685" t="str">
        <f>①日ソ登録選手入力!C$7&amp;""</f>
        <v/>
      </c>
      <c r="I27" s="685"/>
      <c r="J27" s="685"/>
      <c r="K27" s="685"/>
      <c r="L27" s="685"/>
      <c r="M27" s="685"/>
      <c r="N27" s="685"/>
      <c r="O27" s="685"/>
      <c r="P27" s="685"/>
      <c r="Q27" s="685"/>
      <c r="R27" s="685"/>
      <c r="S27" s="685"/>
      <c r="T27" s="685"/>
      <c r="U27" s="685"/>
      <c r="V27" s="685"/>
      <c r="W27" s="685"/>
      <c r="X27" s="685"/>
      <c r="Y27" s="685"/>
      <c r="Z27" s="685"/>
      <c r="AA27" s="686"/>
      <c r="AB27" s="138" t="s">
        <v>33</v>
      </c>
      <c r="AC27" s="847" t="s">
        <v>177</v>
      </c>
      <c r="AD27" s="847"/>
      <c r="AE27" s="847"/>
      <c r="AF27" s="847"/>
      <c r="AG27" s="847"/>
      <c r="AH27" s="847"/>
      <c r="AI27" s="670" t="s">
        <v>178</v>
      </c>
      <c r="AJ27" s="670"/>
      <c r="AK27" s="670"/>
      <c r="AL27" s="687" t="s">
        <v>179</v>
      </c>
      <c r="AM27" s="688"/>
      <c r="AN27" s="688"/>
      <c r="AO27" s="688"/>
      <c r="AP27" s="670" t="s">
        <v>180</v>
      </c>
      <c r="AQ27" s="670"/>
      <c r="AR27" s="670"/>
      <c r="AS27" s="670"/>
      <c r="AT27" s="670"/>
      <c r="AU27" s="670"/>
      <c r="AV27" s="670"/>
      <c r="AW27" s="670"/>
      <c r="AX27" s="670" t="s">
        <v>181</v>
      </c>
      <c r="AY27" s="670"/>
      <c r="AZ27" s="671"/>
    </row>
    <row r="28" spans="1:54" ht="27" customHeight="1">
      <c r="A28" s="121"/>
      <c r="B28" s="121"/>
      <c r="C28" s="845" t="s">
        <v>182</v>
      </c>
      <c r="D28" s="846"/>
      <c r="E28" s="674" t="str">
        <f>①日ソ登録選手入力!C$10&amp;""</f>
        <v/>
      </c>
      <c r="F28" s="675"/>
      <c r="G28" s="676"/>
      <c r="H28" s="677" t="str">
        <f>①日ソ登録選手入力!C$11&amp;""</f>
        <v/>
      </c>
      <c r="I28" s="678"/>
      <c r="J28" s="678"/>
      <c r="K28" s="678"/>
      <c r="L28" s="678"/>
      <c r="M28" s="678"/>
      <c r="N28" s="678"/>
      <c r="O28" s="678"/>
      <c r="P28" s="678"/>
      <c r="Q28" s="678"/>
      <c r="R28" s="678"/>
      <c r="S28" s="678"/>
      <c r="T28" s="678"/>
      <c r="U28" s="678"/>
      <c r="V28" s="678"/>
      <c r="W28" s="678"/>
      <c r="X28" s="678"/>
      <c r="Y28" s="678"/>
      <c r="Z28" s="678"/>
      <c r="AA28" s="679"/>
      <c r="AB28" s="202" t="str">
        <f>①日ソ登録選手入力!C$66&amp;""</f>
        <v/>
      </c>
      <c r="AC28" s="642" t="str">
        <f>①日ソ登録選手入力!O$66&amp;""</f>
        <v>　</v>
      </c>
      <c r="AD28" s="642"/>
      <c r="AE28" s="642"/>
      <c r="AF28" s="642"/>
      <c r="AG28" s="642"/>
      <c r="AH28" s="642"/>
      <c r="AI28" s="642" t="str">
        <f>IF(①日ソ登録選手入力!J$66="","",①日ソ登録選手入力!Q$66)</f>
        <v/>
      </c>
      <c r="AJ28" s="642"/>
      <c r="AK28" s="642"/>
      <c r="AL28" s="644" t="str">
        <f>①日ソ登録選手入力!K$66&amp;""</f>
        <v/>
      </c>
      <c r="AM28" s="644"/>
      <c r="AN28" s="644"/>
      <c r="AO28" s="644"/>
      <c r="AP28" s="645" t="str">
        <f>①日ソ登録選手入力!L$66&amp;""</f>
        <v/>
      </c>
      <c r="AQ28" s="645"/>
      <c r="AR28" s="645"/>
      <c r="AS28" s="645"/>
      <c r="AT28" s="645"/>
      <c r="AU28" s="645"/>
      <c r="AV28" s="645"/>
      <c r="AW28" s="645"/>
      <c r="AX28" s="609"/>
      <c r="AY28" s="609"/>
      <c r="AZ28" s="610"/>
    </row>
    <row r="29" spans="1:54" ht="27" customHeight="1">
      <c r="A29" s="121"/>
      <c r="B29" s="121"/>
      <c r="C29" s="843" t="s">
        <v>183</v>
      </c>
      <c r="D29" s="844"/>
      <c r="E29" s="663" t="str">
        <f>①日ソ登録選手入力!C$9&amp;""</f>
        <v/>
      </c>
      <c r="F29" s="664"/>
      <c r="G29" s="664"/>
      <c r="H29" s="665"/>
      <c r="I29" s="665"/>
      <c r="J29" s="665"/>
      <c r="K29" s="665"/>
      <c r="L29" s="665"/>
      <c r="M29" s="665"/>
      <c r="N29" s="665"/>
      <c r="O29" s="666"/>
      <c r="P29" s="667" t="s">
        <v>25</v>
      </c>
      <c r="Q29" s="667"/>
      <c r="R29" s="668" t="str">
        <f>①日ソ登録選手入力!C$12&amp;""</f>
        <v/>
      </c>
      <c r="S29" s="668"/>
      <c r="T29" s="668"/>
      <c r="U29" s="668"/>
      <c r="V29" s="668"/>
      <c r="W29" s="668"/>
      <c r="X29" s="668"/>
      <c r="Y29" s="668"/>
      <c r="Z29" s="668"/>
      <c r="AA29" s="669"/>
      <c r="AB29" s="203" t="str">
        <f>①日ソ登録選手入力!C$67&amp;""</f>
        <v/>
      </c>
      <c r="AC29" s="642" t="str">
        <f>①日ソ登録選手入力!O$67&amp;""</f>
        <v>　</v>
      </c>
      <c r="AD29" s="642"/>
      <c r="AE29" s="642"/>
      <c r="AF29" s="642"/>
      <c r="AG29" s="642"/>
      <c r="AH29" s="642"/>
      <c r="AI29" s="642" t="str">
        <f>IF(①日ソ登録選手入力!J$67="","",①日ソ登録選手入力!Q$67)</f>
        <v/>
      </c>
      <c r="AJ29" s="642"/>
      <c r="AK29" s="642"/>
      <c r="AL29" s="644" t="str">
        <f>①日ソ登録選手入力!K$67&amp;""</f>
        <v/>
      </c>
      <c r="AM29" s="644"/>
      <c r="AN29" s="644"/>
      <c r="AO29" s="644"/>
      <c r="AP29" s="645" t="str">
        <f>①日ソ登録選手入力!L$67&amp;""</f>
        <v/>
      </c>
      <c r="AQ29" s="645"/>
      <c r="AR29" s="645"/>
      <c r="AS29" s="645"/>
      <c r="AT29" s="645"/>
      <c r="AU29" s="645"/>
      <c r="AV29" s="645"/>
      <c r="AW29" s="645"/>
      <c r="AX29" s="609"/>
      <c r="AY29" s="609"/>
      <c r="AZ29" s="610"/>
    </row>
    <row r="30" spans="1:54" ht="27" customHeight="1" thickBot="1">
      <c r="A30" s="121"/>
      <c r="B30" s="121"/>
      <c r="C30" s="657" t="s">
        <v>184</v>
      </c>
      <c r="D30" s="658"/>
      <c r="E30" s="659" t="str">
        <f>①日ソ登録選手入力!C$8&amp;""</f>
        <v/>
      </c>
      <c r="F30" s="659"/>
      <c r="G30" s="659"/>
      <c r="H30" s="659"/>
      <c r="I30" s="659"/>
      <c r="J30" s="659"/>
      <c r="K30" s="659"/>
      <c r="L30" s="659"/>
      <c r="M30" s="659"/>
      <c r="N30" s="659"/>
      <c r="O30" s="659"/>
      <c r="P30" s="658" t="s">
        <v>185</v>
      </c>
      <c r="Q30" s="658"/>
      <c r="R30" s="659" t="str">
        <f>①日ソ登録選手入力!O$20&amp;""</f>
        <v xml:space="preserve"> </v>
      </c>
      <c r="S30" s="659"/>
      <c r="T30" s="659"/>
      <c r="U30" s="659"/>
      <c r="V30" s="659"/>
      <c r="W30" s="659"/>
      <c r="X30" s="659"/>
      <c r="Y30" s="659"/>
      <c r="Z30" s="659"/>
      <c r="AA30" s="660"/>
      <c r="AB30" s="202" t="str">
        <f>①日ソ登録選手入力!C$68&amp;""</f>
        <v/>
      </c>
      <c r="AC30" s="642" t="str">
        <f>①日ソ登録選手入力!O$68&amp;""</f>
        <v>　</v>
      </c>
      <c r="AD30" s="642"/>
      <c r="AE30" s="642"/>
      <c r="AF30" s="642"/>
      <c r="AG30" s="642"/>
      <c r="AH30" s="642"/>
      <c r="AI30" s="642" t="str">
        <f>IF(①日ソ登録選手入力!J$68="","",①日ソ登録選手入力!Q$68)</f>
        <v/>
      </c>
      <c r="AJ30" s="642"/>
      <c r="AK30" s="642"/>
      <c r="AL30" s="644" t="str">
        <f>①日ソ登録選手入力!K$68&amp;""</f>
        <v/>
      </c>
      <c r="AM30" s="644"/>
      <c r="AN30" s="644"/>
      <c r="AO30" s="644"/>
      <c r="AP30" s="645" t="str">
        <f>①日ソ登録選手入力!L$68&amp;""</f>
        <v/>
      </c>
      <c r="AQ30" s="645"/>
      <c r="AR30" s="645"/>
      <c r="AS30" s="645"/>
      <c r="AT30" s="645"/>
      <c r="AU30" s="645"/>
      <c r="AV30" s="645"/>
      <c r="AW30" s="645"/>
      <c r="AX30" s="609"/>
      <c r="AY30" s="609"/>
      <c r="AZ30" s="610"/>
    </row>
    <row r="31" spans="1:54" ht="27" customHeight="1">
      <c r="A31" s="121"/>
      <c r="B31" s="121"/>
      <c r="C31" s="185" t="s">
        <v>33</v>
      </c>
      <c r="D31" s="653" t="s">
        <v>177</v>
      </c>
      <c r="E31" s="653"/>
      <c r="F31" s="653"/>
      <c r="G31" s="653"/>
      <c r="H31" s="653"/>
      <c r="I31" s="653"/>
      <c r="J31" s="653" t="s">
        <v>178</v>
      </c>
      <c r="K31" s="653"/>
      <c r="L31" s="653"/>
      <c r="M31" s="654" t="s">
        <v>179</v>
      </c>
      <c r="N31" s="654"/>
      <c r="O31" s="654"/>
      <c r="P31" s="654"/>
      <c r="Q31" s="653" t="s">
        <v>186</v>
      </c>
      <c r="R31" s="653"/>
      <c r="S31" s="653"/>
      <c r="T31" s="653"/>
      <c r="U31" s="653"/>
      <c r="V31" s="653"/>
      <c r="W31" s="653"/>
      <c r="X31" s="653"/>
      <c r="Y31" s="655" t="s">
        <v>181</v>
      </c>
      <c r="Z31" s="655"/>
      <c r="AA31" s="656"/>
      <c r="AB31" s="202" t="str">
        <f>①日ソ登録選手入力!C$69&amp;""</f>
        <v/>
      </c>
      <c r="AC31" s="642" t="str">
        <f>①日ソ登録選手入力!O$69&amp;""</f>
        <v>　</v>
      </c>
      <c r="AD31" s="642"/>
      <c r="AE31" s="642"/>
      <c r="AF31" s="642"/>
      <c r="AG31" s="642"/>
      <c r="AH31" s="642"/>
      <c r="AI31" s="642" t="str">
        <f>IF(①日ソ登録選手入力!J$69="","",①日ソ登録選手入力!Q$69)</f>
        <v/>
      </c>
      <c r="AJ31" s="642"/>
      <c r="AK31" s="642"/>
      <c r="AL31" s="644" t="str">
        <f>①日ソ登録選手入力!K$69&amp;""</f>
        <v/>
      </c>
      <c r="AM31" s="644"/>
      <c r="AN31" s="644"/>
      <c r="AO31" s="644"/>
      <c r="AP31" s="645" t="str">
        <f>①日ソ登録選手入力!L$69&amp;""</f>
        <v/>
      </c>
      <c r="AQ31" s="645"/>
      <c r="AR31" s="645"/>
      <c r="AS31" s="645"/>
      <c r="AT31" s="645"/>
      <c r="AU31" s="645"/>
      <c r="AV31" s="645"/>
      <c r="AW31" s="645"/>
      <c r="AX31" s="609"/>
      <c r="AY31" s="609"/>
      <c r="AZ31" s="610"/>
    </row>
    <row r="32" spans="1:54" ht="27" customHeight="1">
      <c r="A32" s="651" t="s">
        <v>94</v>
      </c>
      <c r="B32" s="652"/>
      <c r="C32" s="285"/>
      <c r="D32" s="642"/>
      <c r="E32" s="642"/>
      <c r="F32" s="642"/>
      <c r="G32" s="642"/>
      <c r="H32" s="642"/>
      <c r="I32" s="642"/>
      <c r="J32" s="642"/>
      <c r="K32" s="642"/>
      <c r="L32" s="642"/>
      <c r="M32" s="644"/>
      <c r="N32" s="644"/>
      <c r="O32" s="644"/>
      <c r="P32" s="644"/>
      <c r="Q32" s="645"/>
      <c r="R32" s="645"/>
      <c r="S32" s="645"/>
      <c r="T32" s="645"/>
      <c r="U32" s="645"/>
      <c r="V32" s="645"/>
      <c r="W32" s="645"/>
      <c r="X32" s="645"/>
      <c r="Y32" s="646"/>
      <c r="Z32" s="647"/>
      <c r="AA32" s="648"/>
      <c r="AB32" s="261" t="str">
        <f>①日ソ登録選手入力!C$70&amp;""</f>
        <v/>
      </c>
      <c r="AC32" s="642" t="str">
        <f>①日ソ登録選手入力!O$70&amp;""</f>
        <v>　</v>
      </c>
      <c r="AD32" s="642"/>
      <c r="AE32" s="642"/>
      <c r="AF32" s="642"/>
      <c r="AG32" s="642"/>
      <c r="AH32" s="642"/>
      <c r="AI32" s="642" t="str">
        <f>IF(①日ソ登録選手入力!J$70="","",①日ソ登録選手入力!Q$70)</f>
        <v/>
      </c>
      <c r="AJ32" s="642"/>
      <c r="AK32" s="642"/>
      <c r="AL32" s="644" t="str">
        <f>①日ソ登録選手入力!K$70&amp;""</f>
        <v/>
      </c>
      <c r="AM32" s="644"/>
      <c r="AN32" s="644"/>
      <c r="AO32" s="644"/>
      <c r="AP32" s="645" t="str">
        <f>①日ソ登録選手入力!L$70&amp;""</f>
        <v/>
      </c>
      <c r="AQ32" s="645"/>
      <c r="AR32" s="645"/>
      <c r="AS32" s="645"/>
      <c r="AT32" s="645"/>
      <c r="AU32" s="645"/>
      <c r="AV32" s="645"/>
      <c r="AW32" s="645"/>
      <c r="AX32" s="609"/>
      <c r="AY32" s="609"/>
      <c r="AZ32" s="610"/>
    </row>
    <row r="33" spans="1:54" ht="27" customHeight="1">
      <c r="A33" s="649" t="s">
        <v>93</v>
      </c>
      <c r="B33" s="650"/>
      <c r="C33" s="266"/>
      <c r="D33" s="642"/>
      <c r="E33" s="642"/>
      <c r="F33" s="642"/>
      <c r="G33" s="642"/>
      <c r="H33" s="642"/>
      <c r="I33" s="642"/>
      <c r="J33" s="642"/>
      <c r="K33" s="642"/>
      <c r="L33" s="642"/>
      <c r="M33" s="644"/>
      <c r="N33" s="644"/>
      <c r="O33" s="644"/>
      <c r="P33" s="644"/>
      <c r="Q33" s="645"/>
      <c r="R33" s="645"/>
      <c r="S33" s="645"/>
      <c r="T33" s="645"/>
      <c r="U33" s="645"/>
      <c r="V33" s="645"/>
      <c r="W33" s="645"/>
      <c r="X33" s="645"/>
      <c r="Y33" s="646"/>
      <c r="Z33" s="647"/>
      <c r="AA33" s="648"/>
      <c r="AB33" s="288" t="str">
        <f>①日ソ登録選手入力!C$71&amp;""</f>
        <v/>
      </c>
      <c r="AC33" s="842" t="str">
        <f>①日ソ登録選手入力!O$71&amp;""</f>
        <v>　</v>
      </c>
      <c r="AD33" s="642"/>
      <c r="AE33" s="642"/>
      <c r="AF33" s="642"/>
      <c r="AG33" s="642"/>
      <c r="AH33" s="642"/>
      <c r="AI33" s="642" t="str">
        <f>IF(①日ソ登録選手入力!J$71="","",①日ソ登録選手入力!Q$71)</f>
        <v/>
      </c>
      <c r="AJ33" s="642"/>
      <c r="AK33" s="642"/>
      <c r="AL33" s="644" t="str">
        <f>①日ソ登録選手入力!K$71&amp;""</f>
        <v/>
      </c>
      <c r="AM33" s="644"/>
      <c r="AN33" s="644"/>
      <c r="AO33" s="644"/>
      <c r="AP33" s="645" t="str">
        <f>①日ソ登録選手入力!L$71&amp;""</f>
        <v/>
      </c>
      <c r="AQ33" s="645"/>
      <c r="AR33" s="645"/>
      <c r="AS33" s="645"/>
      <c r="AT33" s="645"/>
      <c r="AU33" s="645"/>
      <c r="AV33" s="645"/>
      <c r="AW33" s="645"/>
      <c r="AX33" s="609"/>
      <c r="AY33" s="609"/>
      <c r="AZ33" s="610"/>
    </row>
    <row r="34" spans="1:54" ht="27" customHeight="1">
      <c r="A34" s="649" t="s">
        <v>93</v>
      </c>
      <c r="B34" s="650"/>
      <c r="C34" s="266"/>
      <c r="D34" s="642"/>
      <c r="E34" s="642"/>
      <c r="F34" s="642"/>
      <c r="G34" s="642"/>
      <c r="H34" s="642"/>
      <c r="I34" s="642"/>
      <c r="J34" s="642"/>
      <c r="K34" s="642"/>
      <c r="L34" s="642"/>
      <c r="M34" s="644"/>
      <c r="N34" s="644"/>
      <c r="O34" s="644"/>
      <c r="P34" s="644"/>
      <c r="Q34" s="645"/>
      <c r="R34" s="645"/>
      <c r="S34" s="645"/>
      <c r="T34" s="645"/>
      <c r="U34" s="645"/>
      <c r="V34" s="645"/>
      <c r="W34" s="645"/>
      <c r="X34" s="645"/>
      <c r="Y34" s="646"/>
      <c r="Z34" s="647"/>
      <c r="AA34" s="648"/>
      <c r="AB34" s="262" t="str">
        <f>①日ソ登録選手入力!C$72&amp;""</f>
        <v/>
      </c>
      <c r="AC34" s="642" t="str">
        <f>①日ソ登録選手入力!O$72&amp;""</f>
        <v>　</v>
      </c>
      <c r="AD34" s="642"/>
      <c r="AE34" s="642"/>
      <c r="AF34" s="642"/>
      <c r="AG34" s="642"/>
      <c r="AH34" s="642"/>
      <c r="AI34" s="642" t="str">
        <f>IF(①日ソ登録選手入力!J$72="","",①日ソ登録選手入力!Q$72)</f>
        <v/>
      </c>
      <c r="AJ34" s="642"/>
      <c r="AK34" s="642"/>
      <c r="AL34" s="644" t="str">
        <f>①日ソ登録選手入力!K$72&amp;""</f>
        <v/>
      </c>
      <c r="AM34" s="644"/>
      <c r="AN34" s="644"/>
      <c r="AO34" s="644"/>
      <c r="AP34" s="645" t="str">
        <f>①日ソ登録選手入力!L$72&amp;""</f>
        <v/>
      </c>
      <c r="AQ34" s="645"/>
      <c r="AR34" s="645"/>
      <c r="AS34" s="645"/>
      <c r="AT34" s="645"/>
      <c r="AU34" s="645"/>
      <c r="AV34" s="645"/>
      <c r="AW34" s="645"/>
      <c r="AX34" s="609"/>
      <c r="AY34" s="609"/>
      <c r="AZ34" s="610"/>
    </row>
    <row r="35" spans="1:54" ht="27" customHeight="1">
      <c r="A35" s="651" t="s">
        <v>187</v>
      </c>
      <c r="B35" s="652"/>
      <c r="C35" s="266"/>
      <c r="D35" s="642"/>
      <c r="E35" s="642"/>
      <c r="F35" s="642"/>
      <c r="G35" s="642"/>
      <c r="H35" s="642"/>
      <c r="I35" s="642"/>
      <c r="J35" s="642"/>
      <c r="K35" s="642"/>
      <c r="L35" s="642"/>
      <c r="M35" s="644"/>
      <c r="N35" s="644"/>
      <c r="O35" s="644"/>
      <c r="P35" s="644"/>
      <c r="Q35" s="645"/>
      <c r="R35" s="645"/>
      <c r="S35" s="645"/>
      <c r="T35" s="645"/>
      <c r="U35" s="645"/>
      <c r="V35" s="645"/>
      <c r="W35" s="645"/>
      <c r="X35" s="645"/>
      <c r="Y35" s="646"/>
      <c r="Z35" s="647"/>
      <c r="AA35" s="648"/>
      <c r="AB35" s="202" t="str">
        <f>①日ソ登録選手入力!C$73&amp;""</f>
        <v/>
      </c>
      <c r="AC35" s="642" t="str">
        <f>①日ソ登録選手入力!O$73&amp;""</f>
        <v>　</v>
      </c>
      <c r="AD35" s="642"/>
      <c r="AE35" s="642"/>
      <c r="AF35" s="642"/>
      <c r="AG35" s="642"/>
      <c r="AH35" s="642"/>
      <c r="AI35" s="642" t="str">
        <f>IF(①日ソ登録選手入力!J$73="","",①日ソ登録選手入力!Q$73)</f>
        <v/>
      </c>
      <c r="AJ35" s="642"/>
      <c r="AK35" s="642"/>
      <c r="AL35" s="644" t="str">
        <f>①日ソ登録選手入力!K$73&amp;""</f>
        <v/>
      </c>
      <c r="AM35" s="644"/>
      <c r="AN35" s="644"/>
      <c r="AO35" s="644"/>
      <c r="AP35" s="645" t="str">
        <f>①日ソ登録選手入力!L$73&amp;""</f>
        <v/>
      </c>
      <c r="AQ35" s="645"/>
      <c r="AR35" s="645"/>
      <c r="AS35" s="645"/>
      <c r="AT35" s="645"/>
      <c r="AU35" s="645"/>
      <c r="AV35" s="645"/>
      <c r="AW35" s="645"/>
      <c r="AX35" s="609"/>
      <c r="AY35" s="609"/>
      <c r="AZ35" s="610"/>
    </row>
    <row r="36" spans="1:54" ht="27" customHeight="1">
      <c r="A36" s="140"/>
      <c r="B36" s="140"/>
      <c r="C36" s="286" t="str">
        <f>①日ソ登録選手入力!C$58&amp;""</f>
        <v/>
      </c>
      <c r="D36" s="642" t="str">
        <f>①日ソ登録選手入力!O$58&amp;""</f>
        <v>　</v>
      </c>
      <c r="E36" s="642"/>
      <c r="F36" s="642"/>
      <c r="G36" s="642"/>
      <c r="H36" s="642"/>
      <c r="I36" s="642"/>
      <c r="J36" s="643" t="str">
        <f>IF(①日ソ登録選手入力!J$58="","",①日ソ登録選手入力!Q$58)</f>
        <v/>
      </c>
      <c r="K36" s="643"/>
      <c r="L36" s="643"/>
      <c r="M36" s="644" t="str">
        <f>①日ソ登録選手入力!K$58&amp;""</f>
        <v/>
      </c>
      <c r="N36" s="644"/>
      <c r="O36" s="644"/>
      <c r="P36" s="644"/>
      <c r="Q36" s="645" t="str">
        <f>①日ソ登録選手入力!L$58&amp;""</f>
        <v/>
      </c>
      <c r="R36" s="645"/>
      <c r="S36" s="645"/>
      <c r="T36" s="645"/>
      <c r="U36" s="645"/>
      <c r="V36" s="645"/>
      <c r="W36" s="645"/>
      <c r="X36" s="645"/>
      <c r="Y36" s="646"/>
      <c r="Z36" s="647"/>
      <c r="AA36" s="648"/>
      <c r="AB36" s="202" t="str">
        <f>①日ソ登録選手入力!C$74&amp;""</f>
        <v/>
      </c>
      <c r="AC36" s="642" t="str">
        <f>①日ソ登録選手入力!O$74&amp;""</f>
        <v>　</v>
      </c>
      <c r="AD36" s="642"/>
      <c r="AE36" s="642"/>
      <c r="AF36" s="642"/>
      <c r="AG36" s="642"/>
      <c r="AH36" s="642"/>
      <c r="AI36" s="642" t="str">
        <f>IF(①日ソ登録選手入力!J$74="","",①日ソ登録選手入力!Q$74)</f>
        <v/>
      </c>
      <c r="AJ36" s="642"/>
      <c r="AK36" s="642"/>
      <c r="AL36" s="644" t="str">
        <f>①日ソ登録選手入力!K$74&amp;""</f>
        <v/>
      </c>
      <c r="AM36" s="644"/>
      <c r="AN36" s="644"/>
      <c r="AO36" s="644"/>
      <c r="AP36" s="645" t="str">
        <f>①日ソ登録選手入力!L$74&amp;""</f>
        <v/>
      </c>
      <c r="AQ36" s="645"/>
      <c r="AR36" s="645"/>
      <c r="AS36" s="645"/>
      <c r="AT36" s="645"/>
      <c r="AU36" s="645"/>
      <c r="AV36" s="645"/>
      <c r="AW36" s="645"/>
      <c r="AX36" s="609"/>
      <c r="AY36" s="609"/>
      <c r="AZ36" s="610"/>
    </row>
    <row r="37" spans="1:54" ht="27" customHeight="1">
      <c r="A37" s="140"/>
      <c r="B37" s="140"/>
      <c r="C37" s="286" t="str">
        <f>①日ソ登録選手入力!C$59&amp;""</f>
        <v/>
      </c>
      <c r="D37" s="642" t="str">
        <f>①日ソ登録選手入力!O$59&amp;""</f>
        <v>　</v>
      </c>
      <c r="E37" s="642"/>
      <c r="F37" s="642"/>
      <c r="G37" s="642"/>
      <c r="H37" s="642"/>
      <c r="I37" s="642"/>
      <c r="J37" s="643" t="str">
        <f>IF(①日ソ登録選手入力!J$59="","",①日ソ登録選手入力!Q$59)</f>
        <v/>
      </c>
      <c r="K37" s="643"/>
      <c r="L37" s="643"/>
      <c r="M37" s="644" t="str">
        <f>①日ソ登録選手入力!K$59&amp;""</f>
        <v/>
      </c>
      <c r="N37" s="644"/>
      <c r="O37" s="644"/>
      <c r="P37" s="644"/>
      <c r="Q37" s="645" t="str">
        <f>①日ソ登録選手入力!L$59&amp;""</f>
        <v/>
      </c>
      <c r="R37" s="645"/>
      <c r="S37" s="645"/>
      <c r="T37" s="645"/>
      <c r="U37" s="645"/>
      <c r="V37" s="645"/>
      <c r="W37" s="645"/>
      <c r="X37" s="645"/>
      <c r="Y37" s="646"/>
      <c r="Z37" s="647"/>
      <c r="AA37" s="648"/>
      <c r="AB37" s="202" t="str">
        <f>①日ソ登録選手入力!C$75&amp;""</f>
        <v/>
      </c>
      <c r="AC37" s="642" t="str">
        <f>①日ソ登録選手入力!O$75&amp;""</f>
        <v>　</v>
      </c>
      <c r="AD37" s="642"/>
      <c r="AE37" s="642"/>
      <c r="AF37" s="642"/>
      <c r="AG37" s="642"/>
      <c r="AH37" s="642"/>
      <c r="AI37" s="642" t="str">
        <f>IF(①日ソ登録選手入力!J$75="","",①日ソ登録選手入力!Q$75)</f>
        <v/>
      </c>
      <c r="AJ37" s="642"/>
      <c r="AK37" s="642"/>
      <c r="AL37" s="644" t="str">
        <f>①日ソ登録選手入力!K$75&amp;""</f>
        <v/>
      </c>
      <c r="AM37" s="644"/>
      <c r="AN37" s="644"/>
      <c r="AO37" s="644"/>
      <c r="AP37" s="645" t="str">
        <f>①日ソ登録選手入力!L$75&amp;""</f>
        <v/>
      </c>
      <c r="AQ37" s="645"/>
      <c r="AR37" s="645"/>
      <c r="AS37" s="645"/>
      <c r="AT37" s="645"/>
      <c r="AU37" s="645"/>
      <c r="AV37" s="645"/>
      <c r="AW37" s="645"/>
      <c r="AX37" s="609"/>
      <c r="AY37" s="609"/>
      <c r="AZ37" s="610"/>
    </row>
    <row r="38" spans="1:54" ht="27" customHeight="1">
      <c r="A38" s="140"/>
      <c r="B38" s="140"/>
      <c r="C38" s="286" t="str">
        <f>①日ソ登録選手入力!C$60&amp;""</f>
        <v/>
      </c>
      <c r="D38" s="642" t="str">
        <f>①日ソ登録選手入力!O$60&amp;""</f>
        <v>　</v>
      </c>
      <c r="E38" s="642"/>
      <c r="F38" s="642"/>
      <c r="G38" s="642"/>
      <c r="H38" s="642"/>
      <c r="I38" s="642"/>
      <c r="J38" s="643" t="str">
        <f>IF(①日ソ登録選手入力!J$60="","",①日ソ登録選手入力!Q$60)</f>
        <v/>
      </c>
      <c r="K38" s="643"/>
      <c r="L38" s="643"/>
      <c r="M38" s="644" t="str">
        <f>①日ソ登録選手入力!K$60&amp;""</f>
        <v/>
      </c>
      <c r="N38" s="644"/>
      <c r="O38" s="644"/>
      <c r="P38" s="644"/>
      <c r="Q38" s="645" t="str">
        <f>①日ソ登録選手入力!L$60&amp;""</f>
        <v/>
      </c>
      <c r="R38" s="645"/>
      <c r="S38" s="645"/>
      <c r="T38" s="645"/>
      <c r="U38" s="645"/>
      <c r="V38" s="645"/>
      <c r="W38" s="645"/>
      <c r="X38" s="645"/>
      <c r="Y38" s="646"/>
      <c r="Z38" s="647"/>
      <c r="AA38" s="648"/>
      <c r="AB38" s="202" t="str">
        <f>①日ソ登録選手入力!C$76&amp;""</f>
        <v/>
      </c>
      <c r="AC38" s="642" t="str">
        <f>①日ソ登録選手入力!O$76&amp;""</f>
        <v>　</v>
      </c>
      <c r="AD38" s="642"/>
      <c r="AE38" s="642"/>
      <c r="AF38" s="642"/>
      <c r="AG38" s="642"/>
      <c r="AH38" s="642"/>
      <c r="AI38" s="642" t="str">
        <f>IF(①日ソ登録選手入力!J$76="","",①日ソ登録選手入力!Q$76)</f>
        <v/>
      </c>
      <c r="AJ38" s="642"/>
      <c r="AK38" s="642"/>
      <c r="AL38" s="644" t="str">
        <f>①日ソ登録選手入力!K$76&amp;""</f>
        <v/>
      </c>
      <c r="AM38" s="644"/>
      <c r="AN38" s="644"/>
      <c r="AO38" s="644"/>
      <c r="AP38" s="645" t="str">
        <f>①日ソ登録選手入力!L$76&amp;""</f>
        <v/>
      </c>
      <c r="AQ38" s="645"/>
      <c r="AR38" s="645"/>
      <c r="AS38" s="645"/>
      <c r="AT38" s="645"/>
      <c r="AU38" s="645"/>
      <c r="AV38" s="645"/>
      <c r="AW38" s="645"/>
      <c r="AX38" s="609"/>
      <c r="AY38" s="609"/>
      <c r="AZ38" s="610"/>
    </row>
    <row r="39" spans="1:54" ht="27" customHeight="1">
      <c r="A39" s="140"/>
      <c r="B39" s="140"/>
      <c r="C39" s="286" t="str">
        <f>①日ソ登録選手入力!C$61&amp;""</f>
        <v/>
      </c>
      <c r="D39" s="642" t="str">
        <f>①日ソ登録選手入力!O$61&amp;""</f>
        <v>　</v>
      </c>
      <c r="E39" s="642"/>
      <c r="F39" s="642"/>
      <c r="G39" s="642"/>
      <c r="H39" s="642"/>
      <c r="I39" s="642"/>
      <c r="J39" s="643" t="str">
        <f>IF(①日ソ登録選手入力!J$61="","",①日ソ登録選手入力!Q$61)</f>
        <v/>
      </c>
      <c r="K39" s="643"/>
      <c r="L39" s="643"/>
      <c r="M39" s="644" t="str">
        <f>①日ソ登録選手入力!K$61&amp;""</f>
        <v/>
      </c>
      <c r="N39" s="644"/>
      <c r="O39" s="644"/>
      <c r="P39" s="644"/>
      <c r="Q39" s="645" t="str">
        <f>①日ソ登録選手入力!L$61&amp;""</f>
        <v/>
      </c>
      <c r="R39" s="645"/>
      <c r="S39" s="645"/>
      <c r="T39" s="645"/>
      <c r="U39" s="645"/>
      <c r="V39" s="645"/>
      <c r="W39" s="645"/>
      <c r="X39" s="645"/>
      <c r="Y39" s="646"/>
      <c r="Z39" s="647"/>
      <c r="AA39" s="648"/>
      <c r="AB39" s="202" t="str">
        <f>①日ソ登録選手入力!C$77&amp;""</f>
        <v/>
      </c>
      <c r="AC39" s="642" t="str">
        <f>①日ソ登録選手入力!O$77&amp;""</f>
        <v>　</v>
      </c>
      <c r="AD39" s="642"/>
      <c r="AE39" s="642"/>
      <c r="AF39" s="642"/>
      <c r="AG39" s="642"/>
      <c r="AH39" s="642"/>
      <c r="AI39" s="642" t="str">
        <f>IF(①日ソ登録選手入力!J$77="","",①日ソ登録選手入力!Q$77)</f>
        <v/>
      </c>
      <c r="AJ39" s="642"/>
      <c r="AK39" s="642"/>
      <c r="AL39" s="644" t="str">
        <f>①日ソ登録選手入力!K$77&amp;""</f>
        <v/>
      </c>
      <c r="AM39" s="644"/>
      <c r="AN39" s="644"/>
      <c r="AO39" s="644"/>
      <c r="AP39" s="645" t="str">
        <f>①日ソ登録選手入力!L$77&amp;""</f>
        <v/>
      </c>
      <c r="AQ39" s="645"/>
      <c r="AR39" s="645"/>
      <c r="AS39" s="645"/>
      <c r="AT39" s="645"/>
      <c r="AU39" s="645"/>
      <c r="AV39" s="645"/>
      <c r="AW39" s="645"/>
      <c r="AX39" s="609"/>
      <c r="AY39" s="609"/>
      <c r="AZ39" s="610"/>
    </row>
    <row r="40" spans="1:54" ht="27" customHeight="1">
      <c r="A40" s="140"/>
      <c r="B40" s="140"/>
      <c r="C40" s="286" t="str">
        <f>①日ソ登録選手入力!C$62&amp;""</f>
        <v/>
      </c>
      <c r="D40" s="642" t="str">
        <f>①日ソ登録選手入力!O$62&amp;""</f>
        <v>　</v>
      </c>
      <c r="E40" s="642"/>
      <c r="F40" s="642"/>
      <c r="G40" s="642"/>
      <c r="H40" s="642"/>
      <c r="I40" s="642"/>
      <c r="J40" s="643" t="str">
        <f>IF(①日ソ登録選手入力!J$62="","",①日ソ登録選手入力!Q$62)</f>
        <v/>
      </c>
      <c r="K40" s="643"/>
      <c r="L40" s="643"/>
      <c r="M40" s="644" t="str">
        <f>①日ソ登録選手入力!K$62&amp;""</f>
        <v/>
      </c>
      <c r="N40" s="644"/>
      <c r="O40" s="644"/>
      <c r="P40" s="644"/>
      <c r="Q40" s="645" t="str">
        <f>①日ソ登録選手入力!L$62&amp;""</f>
        <v/>
      </c>
      <c r="R40" s="645"/>
      <c r="S40" s="645"/>
      <c r="T40" s="645"/>
      <c r="U40" s="645"/>
      <c r="V40" s="645"/>
      <c r="W40" s="645"/>
      <c r="X40" s="645"/>
      <c r="Y40" s="646"/>
      <c r="Z40" s="647"/>
      <c r="AA40" s="648"/>
      <c r="AB40" s="202" t="str">
        <f>①日ソ登録選手入力!C$78&amp;""</f>
        <v/>
      </c>
      <c r="AC40" s="642" t="str">
        <f>①日ソ登録選手入力!O$78&amp;""</f>
        <v>　</v>
      </c>
      <c r="AD40" s="642"/>
      <c r="AE40" s="642"/>
      <c r="AF40" s="642"/>
      <c r="AG40" s="642"/>
      <c r="AH40" s="642"/>
      <c r="AI40" s="642" t="str">
        <f>IF(①日ソ登録選手入力!J$78="","",①日ソ登録選手入力!Q$78)</f>
        <v/>
      </c>
      <c r="AJ40" s="642"/>
      <c r="AK40" s="642"/>
      <c r="AL40" s="644" t="str">
        <f>①日ソ登録選手入力!K$78&amp;""</f>
        <v/>
      </c>
      <c r="AM40" s="644"/>
      <c r="AN40" s="644"/>
      <c r="AO40" s="644"/>
      <c r="AP40" s="645" t="str">
        <f>①日ソ登録選手入力!L$78&amp;""</f>
        <v/>
      </c>
      <c r="AQ40" s="645"/>
      <c r="AR40" s="645"/>
      <c r="AS40" s="645"/>
      <c r="AT40" s="645"/>
      <c r="AU40" s="645"/>
      <c r="AV40" s="645"/>
      <c r="AW40" s="645"/>
      <c r="AX40" s="609"/>
      <c r="AY40" s="609"/>
      <c r="AZ40" s="610"/>
    </row>
    <row r="41" spans="1:54" ht="27" customHeight="1">
      <c r="A41" s="140"/>
      <c r="B41" s="140"/>
      <c r="C41" s="286" t="str">
        <f>①日ソ登録選手入力!C$63&amp;""</f>
        <v/>
      </c>
      <c r="D41" s="642" t="str">
        <f>①日ソ登録選手入力!O$63&amp;""</f>
        <v>　</v>
      </c>
      <c r="E41" s="642"/>
      <c r="F41" s="642"/>
      <c r="G41" s="642"/>
      <c r="H41" s="642"/>
      <c r="I41" s="642"/>
      <c r="J41" s="643" t="str">
        <f>IF(①日ソ登録選手入力!J$63="","",①日ソ登録選手入力!Q$63)</f>
        <v/>
      </c>
      <c r="K41" s="643"/>
      <c r="L41" s="643"/>
      <c r="M41" s="644" t="str">
        <f>①日ソ登録選手入力!K$63&amp;""</f>
        <v/>
      </c>
      <c r="N41" s="644"/>
      <c r="O41" s="644"/>
      <c r="P41" s="644"/>
      <c r="Q41" s="645" t="str">
        <f>①日ソ登録選手入力!L$63&amp;""</f>
        <v/>
      </c>
      <c r="R41" s="645"/>
      <c r="S41" s="645"/>
      <c r="T41" s="645"/>
      <c r="U41" s="645"/>
      <c r="V41" s="645"/>
      <c r="W41" s="645"/>
      <c r="X41" s="645"/>
      <c r="Y41" s="646"/>
      <c r="Z41" s="647"/>
      <c r="AA41" s="648"/>
      <c r="AB41" s="202" t="str">
        <f>①日ソ登録選手入力!C$79&amp;""</f>
        <v/>
      </c>
      <c r="AC41" s="642" t="str">
        <f>①日ソ登録選手入力!O$79&amp;""</f>
        <v>　</v>
      </c>
      <c r="AD41" s="642"/>
      <c r="AE41" s="642"/>
      <c r="AF41" s="642"/>
      <c r="AG41" s="642"/>
      <c r="AH41" s="642"/>
      <c r="AI41" s="642" t="str">
        <f>IF(①日ソ登録選手入力!J$79="","",①日ソ登録選手入力!Q$79)</f>
        <v/>
      </c>
      <c r="AJ41" s="642"/>
      <c r="AK41" s="642"/>
      <c r="AL41" s="644" t="str">
        <f>①日ソ登録選手入力!K$79&amp;""</f>
        <v/>
      </c>
      <c r="AM41" s="644"/>
      <c r="AN41" s="644"/>
      <c r="AO41" s="644"/>
      <c r="AP41" s="645" t="str">
        <f>①日ソ登録選手入力!L$79&amp;""</f>
        <v/>
      </c>
      <c r="AQ41" s="645"/>
      <c r="AR41" s="645"/>
      <c r="AS41" s="645"/>
      <c r="AT41" s="645"/>
      <c r="AU41" s="645"/>
      <c r="AV41" s="645"/>
      <c r="AW41" s="645"/>
      <c r="AX41" s="609"/>
      <c r="AY41" s="609"/>
      <c r="AZ41" s="610"/>
    </row>
    <row r="42" spans="1:54" ht="27" customHeight="1">
      <c r="A42" s="140"/>
      <c r="B42" s="140"/>
      <c r="C42" s="286" t="str">
        <f>①日ソ登録選手入力!C$64&amp;""</f>
        <v/>
      </c>
      <c r="D42" s="642" t="str">
        <f>①日ソ登録選手入力!O$64&amp;""</f>
        <v>　</v>
      </c>
      <c r="E42" s="642"/>
      <c r="F42" s="642"/>
      <c r="G42" s="642"/>
      <c r="H42" s="642"/>
      <c r="I42" s="642"/>
      <c r="J42" s="643" t="str">
        <f>IF(①日ソ登録選手入力!J$64="","",①日ソ登録選手入力!Q$64)</f>
        <v/>
      </c>
      <c r="K42" s="643"/>
      <c r="L42" s="643"/>
      <c r="M42" s="644" t="str">
        <f>①日ソ登録選手入力!K$64&amp;""</f>
        <v/>
      </c>
      <c r="N42" s="644"/>
      <c r="O42" s="644"/>
      <c r="P42" s="644"/>
      <c r="Q42" s="645" t="str">
        <f>①日ソ登録選手入力!L$64&amp;""</f>
        <v/>
      </c>
      <c r="R42" s="645"/>
      <c r="S42" s="645"/>
      <c r="T42" s="645"/>
      <c r="U42" s="645"/>
      <c r="V42" s="645"/>
      <c r="W42" s="645"/>
      <c r="X42" s="645"/>
      <c r="Y42" s="646"/>
      <c r="Z42" s="647"/>
      <c r="AA42" s="648"/>
      <c r="AB42" s="202" t="str">
        <f>①日ソ登録選手入力!C$80&amp;""</f>
        <v/>
      </c>
      <c r="AC42" s="642" t="str">
        <f>①日ソ登録選手入力!O$80&amp;""</f>
        <v>　</v>
      </c>
      <c r="AD42" s="642"/>
      <c r="AE42" s="642"/>
      <c r="AF42" s="642"/>
      <c r="AG42" s="642"/>
      <c r="AH42" s="642"/>
      <c r="AI42" s="642" t="str">
        <f>IF(①日ソ登録選手入力!J$80="","",①日ソ登録選手入力!Q$80)</f>
        <v/>
      </c>
      <c r="AJ42" s="642"/>
      <c r="AK42" s="642"/>
      <c r="AL42" s="644" t="str">
        <f>①日ソ登録選手入力!K$80&amp;""</f>
        <v/>
      </c>
      <c r="AM42" s="644"/>
      <c r="AN42" s="644"/>
      <c r="AO42" s="644"/>
      <c r="AP42" s="645" t="str">
        <f>①日ソ登録選手入力!L$80&amp;""</f>
        <v/>
      </c>
      <c r="AQ42" s="645"/>
      <c r="AR42" s="645"/>
      <c r="AS42" s="645"/>
      <c r="AT42" s="645"/>
      <c r="AU42" s="645"/>
      <c r="AV42" s="645"/>
      <c r="AW42" s="645"/>
      <c r="AX42" s="609"/>
      <c r="AY42" s="609"/>
      <c r="AZ42" s="610"/>
    </row>
    <row r="43" spans="1:54" ht="27" customHeight="1" thickBot="1">
      <c r="A43" s="140"/>
      <c r="B43" s="140"/>
      <c r="C43" s="287" t="str">
        <f>①日ソ登録選手入力!C$65&amp;""</f>
        <v/>
      </c>
      <c r="D43" s="831" t="str">
        <f>①日ソ登録選手入力!O$65&amp;""</f>
        <v>　</v>
      </c>
      <c r="E43" s="831"/>
      <c r="F43" s="831"/>
      <c r="G43" s="831"/>
      <c r="H43" s="831"/>
      <c r="I43" s="831"/>
      <c r="J43" s="832" t="str">
        <f>IF(①日ソ登録選手入力!J$65="","",①日ソ登録選手入力!Q$65)</f>
        <v/>
      </c>
      <c r="K43" s="832"/>
      <c r="L43" s="832"/>
      <c r="M43" s="833" t="str">
        <f>①日ソ登録選手入力!K$65&amp;""</f>
        <v/>
      </c>
      <c r="N43" s="833"/>
      <c r="O43" s="833"/>
      <c r="P43" s="833"/>
      <c r="Q43" s="834" t="str">
        <f>①日ソ登録選手入力!L$65&amp;""</f>
        <v/>
      </c>
      <c r="R43" s="834"/>
      <c r="S43" s="834"/>
      <c r="T43" s="834"/>
      <c r="U43" s="834"/>
      <c r="V43" s="834"/>
      <c r="W43" s="834"/>
      <c r="X43" s="834"/>
      <c r="Y43" s="619"/>
      <c r="Z43" s="620"/>
      <c r="AA43" s="621"/>
      <c r="AB43" s="204" t="str">
        <f>①日ソ登録選手入力!C$81&amp;""</f>
        <v/>
      </c>
      <c r="AC43" s="831" t="str">
        <f>①日ソ登録選手入力!O$81&amp;""</f>
        <v>　</v>
      </c>
      <c r="AD43" s="831"/>
      <c r="AE43" s="831"/>
      <c r="AF43" s="831"/>
      <c r="AG43" s="831"/>
      <c r="AH43" s="831"/>
      <c r="AI43" s="831" t="str">
        <f>IF(①日ソ登録選手入力!J$81="","",①日ソ登録選手入力!Q$79)</f>
        <v/>
      </c>
      <c r="AJ43" s="831"/>
      <c r="AK43" s="831"/>
      <c r="AL43" s="833" t="str">
        <f>①日ソ登録選手入力!K$81&amp;""</f>
        <v/>
      </c>
      <c r="AM43" s="833"/>
      <c r="AN43" s="833"/>
      <c r="AO43" s="833"/>
      <c r="AP43" s="834" t="str">
        <f>①日ソ登録選手入力!L$81&amp;""</f>
        <v/>
      </c>
      <c r="AQ43" s="834"/>
      <c r="AR43" s="834"/>
      <c r="AS43" s="834"/>
      <c r="AT43" s="834"/>
      <c r="AU43" s="834"/>
      <c r="AV43" s="834"/>
      <c r="AW43" s="834"/>
      <c r="AX43" s="639"/>
      <c r="AY43" s="639"/>
      <c r="AZ43" s="640"/>
    </row>
    <row r="44" spans="1:54" ht="7.5" customHeight="1">
      <c r="A44" s="121"/>
      <c r="B44" s="121"/>
      <c r="C44" s="121"/>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30"/>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row>
    <row r="45" spans="1:54">
      <c r="A45" s="117"/>
      <c r="B45" s="117"/>
      <c r="C45" s="141" t="s">
        <v>189</v>
      </c>
      <c r="D45" s="14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row>
    <row r="46" spans="1:54">
      <c r="A46" s="117"/>
      <c r="B46" s="117"/>
      <c r="C46" s="141" t="s">
        <v>190</v>
      </c>
      <c r="D46" s="14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row>
    <row r="47" spans="1:54" ht="18.75" customHeight="1" thickBot="1">
      <c r="A47" s="117"/>
      <c r="B47" s="117"/>
      <c r="C47" s="143"/>
      <c r="D47" s="641" t="s">
        <v>195</v>
      </c>
      <c r="E47" s="641"/>
      <c r="F47" s="144" t="s">
        <v>192</v>
      </c>
      <c r="G47" s="145"/>
      <c r="H47" s="145"/>
      <c r="I47" s="145"/>
      <c r="J47" s="145"/>
      <c r="K47" s="145"/>
      <c r="L47" s="145"/>
      <c r="M47" s="641" t="str">
        <f>M$1&amp;""</f>
        <v>2026年度登録</v>
      </c>
      <c r="N47" s="641"/>
      <c r="O47" s="641"/>
      <c r="P47" s="641"/>
      <c r="Q47" s="641"/>
      <c r="R47" s="641"/>
      <c r="S47" s="641"/>
      <c r="T47" s="145"/>
      <c r="U47" s="641" t="s">
        <v>137</v>
      </c>
      <c r="V47" s="641"/>
      <c r="W47" s="144" t="s">
        <v>154</v>
      </c>
      <c r="X47" s="145"/>
      <c r="Y47" s="145"/>
      <c r="Z47" s="145"/>
      <c r="AA47" s="145"/>
      <c r="AB47" s="145"/>
      <c r="AC47" s="145"/>
      <c r="AD47" s="145"/>
      <c r="AE47" s="145"/>
      <c r="AF47" s="145"/>
      <c r="AG47" s="145"/>
      <c r="AH47" s="145"/>
      <c r="AI47" s="145"/>
      <c r="AJ47" s="144" t="s">
        <v>155</v>
      </c>
      <c r="AK47" s="145"/>
      <c r="AL47" s="145"/>
      <c r="AM47" s="145"/>
      <c r="AN47" s="145"/>
      <c r="AO47" s="145"/>
      <c r="AP47" s="145"/>
      <c r="AQ47" s="145"/>
      <c r="AR47" s="146"/>
      <c r="AS47" s="146"/>
      <c r="AT47" s="143"/>
      <c r="AU47" s="143"/>
      <c r="AV47" s="143"/>
      <c r="AW47" s="143"/>
      <c r="AX47" s="143"/>
      <c r="AY47" s="143"/>
      <c r="AZ47" s="143"/>
      <c r="BA47" s="117"/>
      <c r="BB47" s="117"/>
    </row>
    <row r="48" spans="1:54" ht="61.5" customHeight="1" thickBot="1">
      <c r="A48" s="117"/>
      <c r="B48" s="117"/>
      <c r="C48" s="623" t="s">
        <v>156</v>
      </c>
      <c r="D48" s="624"/>
      <c r="E48" s="835" t="s">
        <v>196</v>
      </c>
      <c r="F48" s="835"/>
      <c r="G48" s="835"/>
      <c r="H48" s="835"/>
      <c r="I48" s="835"/>
      <c r="J48" s="180" t="s">
        <v>158</v>
      </c>
      <c r="K48" s="181" t="s">
        <v>159</v>
      </c>
      <c r="L48" s="181" t="s">
        <v>160</v>
      </c>
      <c r="M48" s="181" t="s">
        <v>161</v>
      </c>
      <c r="N48" s="181" t="s">
        <v>162</v>
      </c>
      <c r="O48" s="181" t="s">
        <v>163</v>
      </c>
      <c r="P48" s="181" t="s">
        <v>164</v>
      </c>
      <c r="Q48" s="181" t="s">
        <v>165</v>
      </c>
      <c r="R48" s="181" t="s">
        <v>166</v>
      </c>
      <c r="S48" s="181" t="s">
        <v>167</v>
      </c>
      <c r="T48" s="181" t="s">
        <v>168</v>
      </c>
      <c r="U48" s="181" t="s">
        <v>169</v>
      </c>
      <c r="V48" s="147" t="s">
        <v>170</v>
      </c>
      <c r="W48" s="147" t="s">
        <v>171</v>
      </c>
      <c r="X48" s="147" t="s">
        <v>135</v>
      </c>
      <c r="Y48" s="147" t="s">
        <v>134</v>
      </c>
      <c r="Z48" s="147" t="s">
        <v>133</v>
      </c>
      <c r="AA48" s="147" t="s">
        <v>128</v>
      </c>
      <c r="AB48" s="147" t="s">
        <v>129</v>
      </c>
      <c r="AC48" s="147" t="s">
        <v>130</v>
      </c>
      <c r="AD48" s="147" t="s">
        <v>131</v>
      </c>
      <c r="AE48" s="148" t="s">
        <v>132</v>
      </c>
      <c r="AF48" s="626" t="s">
        <v>197</v>
      </c>
      <c r="AG48" s="627"/>
      <c r="AH48" s="627"/>
      <c r="AI48" s="627"/>
      <c r="AJ48" s="627"/>
      <c r="AK48" s="627"/>
      <c r="AL48" s="627"/>
      <c r="AM48" s="627"/>
      <c r="AN48" s="627"/>
      <c r="AO48" s="627"/>
      <c r="AP48" s="627"/>
      <c r="AQ48" s="627"/>
      <c r="AR48" s="627"/>
      <c r="AS48" s="627"/>
      <c r="AT48" s="627"/>
      <c r="AU48" s="627"/>
      <c r="AV48" s="627"/>
      <c r="AW48" s="627"/>
      <c r="AX48" s="627"/>
      <c r="AY48" s="627"/>
      <c r="AZ48" s="628"/>
    </row>
    <row r="49" spans="1:52" ht="27" customHeight="1" thickBot="1">
      <c r="A49" s="121"/>
      <c r="B49" s="121"/>
      <c r="C49" s="836" t="s">
        <v>17</v>
      </c>
      <c r="D49" s="837"/>
      <c r="E49" s="838" t="str">
        <f>①日ソ登録選手入力!C$5&amp;""</f>
        <v/>
      </c>
      <c r="F49" s="839"/>
      <c r="G49" s="839"/>
      <c r="H49" s="839"/>
      <c r="I49" s="839"/>
      <c r="J49" s="839"/>
      <c r="K49" s="839"/>
      <c r="L49" s="839"/>
      <c r="M49" s="839"/>
      <c r="N49" s="839"/>
      <c r="O49" s="839"/>
      <c r="P49" s="839"/>
      <c r="Q49" s="839"/>
      <c r="R49" s="839"/>
      <c r="S49" s="839"/>
      <c r="T49" s="839"/>
      <c r="U49" s="840"/>
      <c r="V49" s="607" t="s">
        <v>173</v>
      </c>
      <c r="W49" s="607"/>
      <c r="X49" s="607"/>
      <c r="Y49" s="607"/>
      <c r="Z49" s="607"/>
      <c r="AA49" s="841"/>
      <c r="AB49" s="149" t="s">
        <v>194</v>
      </c>
      <c r="AC49" s="121" t="str">
        <f>COUNTA(①日ソ登録選手入力!$D$33:$D$79,①日ソ登録選手入力!$D$17:$D$19)&amp;""</f>
        <v>0</v>
      </c>
      <c r="AD49" s="289" t="s">
        <v>175</v>
      </c>
      <c r="AE49" s="290"/>
      <c r="AF49" s="629"/>
      <c r="AG49" s="630"/>
      <c r="AH49" s="630"/>
      <c r="AI49" s="631"/>
      <c r="AJ49" s="631"/>
      <c r="AK49" s="631"/>
      <c r="AL49" s="631"/>
      <c r="AM49" s="631"/>
      <c r="AN49" s="631"/>
      <c r="AO49" s="631"/>
      <c r="AP49" s="631"/>
      <c r="AQ49" s="631"/>
      <c r="AR49" s="631"/>
      <c r="AS49" s="631"/>
      <c r="AT49" s="631"/>
      <c r="AU49" s="631"/>
      <c r="AV49" s="631"/>
      <c r="AW49" s="631"/>
      <c r="AX49" s="631"/>
      <c r="AY49" s="631"/>
      <c r="AZ49" s="632"/>
    </row>
    <row r="50" spans="1:52" ht="27" customHeight="1">
      <c r="A50" s="121"/>
      <c r="B50" s="121"/>
      <c r="C50" s="599" t="s">
        <v>176</v>
      </c>
      <c r="D50" s="600"/>
      <c r="E50" s="601" t="str">
        <f>①日ソ登録選手入力!C$6&amp;""</f>
        <v/>
      </c>
      <c r="F50" s="602"/>
      <c r="G50" s="603"/>
      <c r="H50" s="604" t="str">
        <f>①日ソ登録選手入力!C$7&amp;""</f>
        <v/>
      </c>
      <c r="I50" s="604"/>
      <c r="J50" s="604"/>
      <c r="K50" s="604"/>
      <c r="L50" s="604"/>
      <c r="M50" s="604"/>
      <c r="N50" s="604"/>
      <c r="O50" s="604"/>
      <c r="P50" s="604"/>
      <c r="Q50" s="604"/>
      <c r="R50" s="604"/>
      <c r="S50" s="604"/>
      <c r="T50" s="604"/>
      <c r="U50" s="604"/>
      <c r="V50" s="604"/>
      <c r="W50" s="604"/>
      <c r="X50" s="604"/>
      <c r="Y50" s="604"/>
      <c r="Z50" s="604"/>
      <c r="AA50" s="605"/>
      <c r="AB50" s="150" t="s">
        <v>33</v>
      </c>
      <c r="AC50" s="830" t="s">
        <v>177</v>
      </c>
      <c r="AD50" s="830"/>
      <c r="AE50" s="830"/>
      <c r="AF50" s="830"/>
      <c r="AG50" s="830"/>
      <c r="AH50" s="830"/>
      <c r="AI50" s="573" t="s">
        <v>178</v>
      </c>
      <c r="AJ50" s="573"/>
      <c r="AK50" s="573"/>
      <c r="AL50" s="607" t="s">
        <v>179</v>
      </c>
      <c r="AM50" s="608"/>
      <c r="AN50" s="608"/>
      <c r="AO50" s="608"/>
      <c r="AP50" s="573" t="s">
        <v>180</v>
      </c>
      <c r="AQ50" s="573"/>
      <c r="AR50" s="573"/>
      <c r="AS50" s="573"/>
      <c r="AT50" s="573"/>
      <c r="AU50" s="573"/>
      <c r="AV50" s="573"/>
      <c r="AW50" s="573"/>
      <c r="AX50" s="606" t="s">
        <v>181</v>
      </c>
      <c r="AY50" s="606"/>
      <c r="AZ50" s="827"/>
    </row>
    <row r="51" spans="1:52" ht="27" customHeight="1">
      <c r="A51" s="121"/>
      <c r="B51" s="121"/>
      <c r="C51" s="591" t="s">
        <v>182</v>
      </c>
      <c r="D51" s="592"/>
      <c r="E51" s="593" t="str">
        <f>①日ソ登録選手入力!C$10&amp;""</f>
        <v/>
      </c>
      <c r="F51" s="594"/>
      <c r="G51" s="595"/>
      <c r="H51" s="596" t="str">
        <f>①日ソ登録選手入力!C$11&amp;""</f>
        <v/>
      </c>
      <c r="I51" s="597"/>
      <c r="J51" s="597"/>
      <c r="K51" s="597"/>
      <c r="L51" s="597"/>
      <c r="M51" s="597"/>
      <c r="N51" s="597"/>
      <c r="O51" s="597"/>
      <c r="P51" s="597"/>
      <c r="Q51" s="597"/>
      <c r="R51" s="597"/>
      <c r="S51" s="597"/>
      <c r="T51" s="597"/>
      <c r="U51" s="597"/>
      <c r="V51" s="597"/>
      <c r="W51" s="597"/>
      <c r="X51" s="597"/>
      <c r="Y51" s="597"/>
      <c r="Z51" s="597"/>
      <c r="AA51" s="598"/>
      <c r="AB51" s="199" t="str">
        <f>①日ソ登録選手入力!C$66&amp;""</f>
        <v/>
      </c>
      <c r="AC51" s="812" t="str">
        <f>①日ソ登録選手入力!O$66&amp;""</f>
        <v>　</v>
      </c>
      <c r="AD51" s="812"/>
      <c r="AE51" s="812"/>
      <c r="AF51" s="812"/>
      <c r="AG51" s="812"/>
      <c r="AH51" s="812"/>
      <c r="AI51" s="812" t="str">
        <f>IF(①日ソ登録選手入力!J$66="","",①日ソ登録選手入力!Q$66)</f>
        <v/>
      </c>
      <c r="AJ51" s="812"/>
      <c r="AK51" s="812"/>
      <c r="AL51" s="813" t="str">
        <f>①日ソ登録選手入力!K$66&amp;""</f>
        <v/>
      </c>
      <c r="AM51" s="813"/>
      <c r="AN51" s="813"/>
      <c r="AO51" s="813"/>
      <c r="AP51" s="814" t="str">
        <f>①日ソ登録選手入力!L$66&amp;""</f>
        <v/>
      </c>
      <c r="AQ51" s="814"/>
      <c r="AR51" s="814"/>
      <c r="AS51" s="814"/>
      <c r="AT51" s="814"/>
      <c r="AU51" s="814"/>
      <c r="AV51" s="814"/>
      <c r="AW51" s="814"/>
      <c r="AX51" s="828"/>
      <c r="AY51" s="828"/>
      <c r="AZ51" s="829"/>
    </row>
    <row r="52" spans="1:52" ht="27" customHeight="1">
      <c r="A52" s="121"/>
      <c r="B52" s="121"/>
      <c r="C52" s="581" t="s">
        <v>183</v>
      </c>
      <c r="D52" s="582"/>
      <c r="E52" s="583" t="str">
        <f>①日ソ登録選手入力!C$9&amp;""</f>
        <v/>
      </c>
      <c r="F52" s="584"/>
      <c r="G52" s="584"/>
      <c r="H52" s="584"/>
      <c r="I52" s="584"/>
      <c r="J52" s="584"/>
      <c r="K52" s="584"/>
      <c r="L52" s="584"/>
      <c r="M52" s="584"/>
      <c r="N52" s="584"/>
      <c r="O52" s="585"/>
      <c r="P52" s="586" t="s">
        <v>25</v>
      </c>
      <c r="Q52" s="586"/>
      <c r="R52" s="587" t="str">
        <f>①日ソ登録選手入力!C$12&amp;""</f>
        <v/>
      </c>
      <c r="S52" s="588"/>
      <c r="T52" s="588"/>
      <c r="U52" s="588"/>
      <c r="V52" s="588"/>
      <c r="W52" s="588"/>
      <c r="X52" s="588"/>
      <c r="Y52" s="588"/>
      <c r="Z52" s="588"/>
      <c r="AA52" s="589"/>
      <c r="AB52" s="200" t="str">
        <f>①日ソ登録選手入力!C$67&amp;""</f>
        <v/>
      </c>
      <c r="AC52" s="812" t="str">
        <f>①日ソ登録選手入力!O$67&amp;""</f>
        <v>　</v>
      </c>
      <c r="AD52" s="812"/>
      <c r="AE52" s="812"/>
      <c r="AF52" s="812"/>
      <c r="AG52" s="812"/>
      <c r="AH52" s="812"/>
      <c r="AI52" s="812" t="str">
        <f>IF(①日ソ登録選手入力!J$67="","",①日ソ登録選手入力!Q$67)</f>
        <v/>
      </c>
      <c r="AJ52" s="812"/>
      <c r="AK52" s="812"/>
      <c r="AL52" s="813" t="str">
        <f>①日ソ登録選手入力!K$67&amp;""</f>
        <v/>
      </c>
      <c r="AM52" s="813"/>
      <c r="AN52" s="813"/>
      <c r="AO52" s="813"/>
      <c r="AP52" s="814" t="str">
        <f>①日ソ登録選手入力!L$67&amp;""</f>
        <v/>
      </c>
      <c r="AQ52" s="814"/>
      <c r="AR52" s="814"/>
      <c r="AS52" s="814"/>
      <c r="AT52" s="814"/>
      <c r="AU52" s="814"/>
      <c r="AV52" s="814"/>
      <c r="AW52" s="814"/>
      <c r="AX52" s="815"/>
      <c r="AY52" s="815"/>
      <c r="AZ52" s="817"/>
    </row>
    <row r="53" spans="1:52" ht="27" customHeight="1" thickBot="1">
      <c r="A53" s="121"/>
      <c r="B53" s="121"/>
      <c r="C53" s="575" t="s">
        <v>184</v>
      </c>
      <c r="D53" s="576"/>
      <c r="E53" s="577" t="str">
        <f>①日ソ登録選手入力!C$8&amp;""</f>
        <v/>
      </c>
      <c r="F53" s="578"/>
      <c r="G53" s="578"/>
      <c r="H53" s="578"/>
      <c r="I53" s="578"/>
      <c r="J53" s="578"/>
      <c r="K53" s="578"/>
      <c r="L53" s="578"/>
      <c r="M53" s="578"/>
      <c r="N53" s="578"/>
      <c r="O53" s="579"/>
      <c r="P53" s="576" t="s">
        <v>185</v>
      </c>
      <c r="Q53" s="576"/>
      <c r="R53" s="577" t="str">
        <f>①日ソ登録選手入力!O$20&amp;""</f>
        <v xml:space="preserve"> </v>
      </c>
      <c r="S53" s="578"/>
      <c r="T53" s="578"/>
      <c r="U53" s="578"/>
      <c r="V53" s="578"/>
      <c r="W53" s="578"/>
      <c r="X53" s="578"/>
      <c r="Y53" s="578"/>
      <c r="Z53" s="578"/>
      <c r="AA53" s="580"/>
      <c r="AB53" s="201" t="str">
        <f>①日ソ登録選手入力!C$68&amp;""</f>
        <v/>
      </c>
      <c r="AC53" s="812" t="str">
        <f>①日ソ登録選手入力!O$68&amp;""</f>
        <v>　</v>
      </c>
      <c r="AD53" s="812"/>
      <c r="AE53" s="812"/>
      <c r="AF53" s="812"/>
      <c r="AG53" s="812"/>
      <c r="AH53" s="812"/>
      <c r="AI53" s="812" t="str">
        <f>IF(①日ソ登録選手入力!J$68="","",①日ソ登録選手入力!Q$68)</f>
        <v/>
      </c>
      <c r="AJ53" s="812"/>
      <c r="AK53" s="812"/>
      <c r="AL53" s="813" t="str">
        <f>①日ソ登録選手入力!K$68&amp;""</f>
        <v/>
      </c>
      <c r="AM53" s="813"/>
      <c r="AN53" s="813"/>
      <c r="AO53" s="813"/>
      <c r="AP53" s="814" t="str">
        <f>①日ソ登録選手入力!L$68&amp;""</f>
        <v/>
      </c>
      <c r="AQ53" s="814"/>
      <c r="AR53" s="814"/>
      <c r="AS53" s="814"/>
      <c r="AT53" s="814"/>
      <c r="AU53" s="814"/>
      <c r="AV53" s="814"/>
      <c r="AW53" s="814"/>
      <c r="AX53" s="815"/>
      <c r="AY53" s="815"/>
      <c r="AZ53" s="817"/>
    </row>
    <row r="54" spans="1:52" ht="27" customHeight="1">
      <c r="A54" s="121"/>
      <c r="B54" s="121"/>
      <c r="C54" s="186" t="s">
        <v>33</v>
      </c>
      <c r="D54" s="571" t="s">
        <v>177</v>
      </c>
      <c r="E54" s="571"/>
      <c r="F54" s="571"/>
      <c r="G54" s="571"/>
      <c r="H54" s="571"/>
      <c r="I54" s="571"/>
      <c r="J54" s="571" t="s">
        <v>178</v>
      </c>
      <c r="K54" s="571"/>
      <c r="L54" s="571"/>
      <c r="M54" s="572" t="s">
        <v>179</v>
      </c>
      <c r="N54" s="572"/>
      <c r="O54" s="572"/>
      <c r="P54" s="572"/>
      <c r="Q54" s="571" t="s">
        <v>186</v>
      </c>
      <c r="R54" s="571"/>
      <c r="S54" s="571"/>
      <c r="T54" s="571"/>
      <c r="U54" s="571"/>
      <c r="V54" s="571"/>
      <c r="W54" s="571"/>
      <c r="X54" s="571"/>
      <c r="Y54" s="825" t="s">
        <v>181</v>
      </c>
      <c r="Z54" s="825"/>
      <c r="AA54" s="826"/>
      <c r="AB54" s="201" t="str">
        <f>①日ソ登録選手入力!C$69&amp;""</f>
        <v/>
      </c>
      <c r="AC54" s="812" t="str">
        <f>①日ソ登録選手入力!O$69&amp;""</f>
        <v>　</v>
      </c>
      <c r="AD54" s="812"/>
      <c r="AE54" s="812"/>
      <c r="AF54" s="812"/>
      <c r="AG54" s="812"/>
      <c r="AH54" s="812"/>
      <c r="AI54" s="812" t="str">
        <f>IF(①日ソ登録選手入力!J$69="","",①日ソ登録選手入力!Q$69)</f>
        <v/>
      </c>
      <c r="AJ54" s="812"/>
      <c r="AK54" s="812"/>
      <c r="AL54" s="813" t="str">
        <f>①日ソ登録選手入力!K$69&amp;""</f>
        <v/>
      </c>
      <c r="AM54" s="813"/>
      <c r="AN54" s="813"/>
      <c r="AO54" s="813"/>
      <c r="AP54" s="814" t="str">
        <f>①日ソ登録選手入力!L$69&amp;""</f>
        <v/>
      </c>
      <c r="AQ54" s="814"/>
      <c r="AR54" s="814"/>
      <c r="AS54" s="814"/>
      <c r="AT54" s="814"/>
      <c r="AU54" s="814"/>
      <c r="AV54" s="814"/>
      <c r="AW54" s="814"/>
      <c r="AX54" s="815"/>
      <c r="AY54" s="815"/>
      <c r="AZ54" s="817"/>
    </row>
    <row r="55" spans="1:52" ht="27" customHeight="1">
      <c r="A55" s="569" t="s">
        <v>94</v>
      </c>
      <c r="B55" s="822"/>
      <c r="C55" s="151"/>
      <c r="D55" s="812"/>
      <c r="E55" s="812"/>
      <c r="F55" s="812"/>
      <c r="G55" s="812"/>
      <c r="H55" s="812"/>
      <c r="I55" s="812"/>
      <c r="J55" s="812"/>
      <c r="K55" s="812"/>
      <c r="L55" s="812"/>
      <c r="M55" s="813"/>
      <c r="N55" s="813"/>
      <c r="O55" s="813"/>
      <c r="P55" s="813"/>
      <c r="Q55" s="814"/>
      <c r="R55" s="814"/>
      <c r="S55" s="814"/>
      <c r="T55" s="814"/>
      <c r="U55" s="814"/>
      <c r="V55" s="814"/>
      <c r="W55" s="814"/>
      <c r="X55" s="814"/>
      <c r="Y55" s="823"/>
      <c r="Z55" s="823"/>
      <c r="AA55" s="824"/>
      <c r="AB55" s="201" t="str">
        <f>①日ソ登録選手入力!C$70&amp;""</f>
        <v/>
      </c>
      <c r="AC55" s="812" t="str">
        <f>①日ソ登録選手入力!O$70&amp;""</f>
        <v>　</v>
      </c>
      <c r="AD55" s="812"/>
      <c r="AE55" s="812"/>
      <c r="AF55" s="812"/>
      <c r="AG55" s="812"/>
      <c r="AH55" s="812"/>
      <c r="AI55" s="812" t="str">
        <f>IF(①日ソ登録選手入力!J$70="","",①日ソ登録選手入力!Q$70)</f>
        <v/>
      </c>
      <c r="AJ55" s="812"/>
      <c r="AK55" s="812"/>
      <c r="AL55" s="813" t="str">
        <f>①日ソ登録選手入力!K$70&amp;""</f>
        <v/>
      </c>
      <c r="AM55" s="813"/>
      <c r="AN55" s="813"/>
      <c r="AO55" s="813"/>
      <c r="AP55" s="814" t="str">
        <f>①日ソ登録選手入力!L$70&amp;""</f>
        <v/>
      </c>
      <c r="AQ55" s="814"/>
      <c r="AR55" s="814"/>
      <c r="AS55" s="814"/>
      <c r="AT55" s="814"/>
      <c r="AU55" s="814"/>
      <c r="AV55" s="814"/>
      <c r="AW55" s="814"/>
      <c r="AX55" s="815"/>
      <c r="AY55" s="815"/>
      <c r="AZ55" s="817"/>
    </row>
    <row r="56" spans="1:52" ht="27" customHeight="1">
      <c r="A56" s="567" t="s">
        <v>93</v>
      </c>
      <c r="B56" s="821"/>
      <c r="C56" s="151"/>
      <c r="D56" s="812"/>
      <c r="E56" s="812"/>
      <c r="F56" s="812"/>
      <c r="G56" s="812"/>
      <c r="H56" s="812"/>
      <c r="I56" s="812"/>
      <c r="J56" s="812"/>
      <c r="K56" s="812"/>
      <c r="L56" s="812"/>
      <c r="M56" s="813"/>
      <c r="N56" s="813"/>
      <c r="O56" s="813"/>
      <c r="P56" s="813"/>
      <c r="Q56" s="814"/>
      <c r="R56" s="814"/>
      <c r="S56" s="814"/>
      <c r="T56" s="814"/>
      <c r="U56" s="814"/>
      <c r="V56" s="814"/>
      <c r="W56" s="814"/>
      <c r="X56" s="814"/>
      <c r="Y56" s="815"/>
      <c r="Z56" s="815"/>
      <c r="AA56" s="816"/>
      <c r="AB56" s="201" t="str">
        <f>①日ソ登録選手入力!C$71&amp;""</f>
        <v/>
      </c>
      <c r="AC56" s="812" t="str">
        <f>①日ソ登録選手入力!O$71&amp;""</f>
        <v>　</v>
      </c>
      <c r="AD56" s="812"/>
      <c r="AE56" s="812"/>
      <c r="AF56" s="812"/>
      <c r="AG56" s="812"/>
      <c r="AH56" s="812"/>
      <c r="AI56" s="812" t="str">
        <f>IF(①日ソ登録選手入力!J$71="","",①日ソ登録選手入力!Q$71)</f>
        <v/>
      </c>
      <c r="AJ56" s="812"/>
      <c r="AK56" s="812"/>
      <c r="AL56" s="813" t="str">
        <f>①日ソ登録選手入力!K$71&amp;""</f>
        <v/>
      </c>
      <c r="AM56" s="813"/>
      <c r="AN56" s="813"/>
      <c r="AO56" s="813"/>
      <c r="AP56" s="814" t="str">
        <f>①日ソ登録選手入力!L$71&amp;""</f>
        <v/>
      </c>
      <c r="AQ56" s="814"/>
      <c r="AR56" s="814"/>
      <c r="AS56" s="814"/>
      <c r="AT56" s="814"/>
      <c r="AU56" s="814"/>
      <c r="AV56" s="814"/>
      <c r="AW56" s="814"/>
      <c r="AX56" s="815"/>
      <c r="AY56" s="815"/>
      <c r="AZ56" s="817"/>
    </row>
    <row r="57" spans="1:52" ht="27" customHeight="1">
      <c r="A57" s="567" t="s">
        <v>93</v>
      </c>
      <c r="B57" s="821"/>
      <c r="C57" s="173"/>
      <c r="D57" s="812"/>
      <c r="E57" s="812"/>
      <c r="F57" s="812"/>
      <c r="G57" s="812"/>
      <c r="H57" s="812"/>
      <c r="I57" s="812"/>
      <c r="J57" s="812"/>
      <c r="K57" s="812"/>
      <c r="L57" s="812"/>
      <c r="M57" s="813"/>
      <c r="N57" s="813"/>
      <c r="O57" s="813"/>
      <c r="P57" s="813"/>
      <c r="Q57" s="814"/>
      <c r="R57" s="814"/>
      <c r="S57" s="814"/>
      <c r="T57" s="814"/>
      <c r="U57" s="814"/>
      <c r="V57" s="814"/>
      <c r="W57" s="814"/>
      <c r="X57" s="814"/>
      <c r="Y57" s="815"/>
      <c r="Z57" s="815"/>
      <c r="AA57" s="816"/>
      <c r="AB57" s="201" t="str">
        <f>①日ソ登録選手入力!C$72&amp;""</f>
        <v/>
      </c>
      <c r="AC57" s="812" t="str">
        <f>①日ソ登録選手入力!O$72&amp;""</f>
        <v>　</v>
      </c>
      <c r="AD57" s="812"/>
      <c r="AE57" s="812"/>
      <c r="AF57" s="812"/>
      <c r="AG57" s="812"/>
      <c r="AH57" s="812"/>
      <c r="AI57" s="812" t="str">
        <f>IF(①日ソ登録選手入力!J$72="","",①日ソ登録選手入力!Q$72)</f>
        <v/>
      </c>
      <c r="AJ57" s="812"/>
      <c r="AK57" s="812"/>
      <c r="AL57" s="813" t="str">
        <f>①日ソ登録選手入力!K$72&amp;""</f>
        <v/>
      </c>
      <c r="AM57" s="813"/>
      <c r="AN57" s="813"/>
      <c r="AO57" s="813"/>
      <c r="AP57" s="814" t="str">
        <f>①日ソ登録選手入力!L$72&amp;""</f>
        <v/>
      </c>
      <c r="AQ57" s="814"/>
      <c r="AR57" s="814"/>
      <c r="AS57" s="814"/>
      <c r="AT57" s="814"/>
      <c r="AU57" s="814"/>
      <c r="AV57" s="814"/>
      <c r="AW57" s="814"/>
      <c r="AX57" s="815"/>
      <c r="AY57" s="815"/>
      <c r="AZ57" s="817"/>
    </row>
    <row r="58" spans="1:52" ht="27" customHeight="1">
      <c r="A58" s="569" t="s">
        <v>187</v>
      </c>
      <c r="B58" s="822"/>
      <c r="C58" s="151"/>
      <c r="D58" s="812"/>
      <c r="E58" s="812"/>
      <c r="F58" s="812"/>
      <c r="G58" s="812"/>
      <c r="H58" s="812"/>
      <c r="I58" s="812"/>
      <c r="J58" s="812"/>
      <c r="K58" s="812"/>
      <c r="L58" s="812"/>
      <c r="M58" s="813"/>
      <c r="N58" s="813"/>
      <c r="O58" s="813"/>
      <c r="P58" s="813"/>
      <c r="Q58" s="814"/>
      <c r="R58" s="814"/>
      <c r="S58" s="814"/>
      <c r="T58" s="814"/>
      <c r="U58" s="814"/>
      <c r="V58" s="814"/>
      <c r="W58" s="814"/>
      <c r="X58" s="814"/>
      <c r="Y58" s="815"/>
      <c r="Z58" s="815"/>
      <c r="AA58" s="816"/>
      <c r="AB58" s="201" t="str">
        <f>①日ソ登録選手入力!C$73&amp;""</f>
        <v/>
      </c>
      <c r="AC58" s="812" t="str">
        <f>①日ソ登録選手入力!O$73&amp;""</f>
        <v>　</v>
      </c>
      <c r="AD58" s="812"/>
      <c r="AE58" s="812"/>
      <c r="AF58" s="812"/>
      <c r="AG58" s="812"/>
      <c r="AH58" s="812"/>
      <c r="AI58" s="812" t="str">
        <f>IF(①日ソ登録選手入力!J$73="","",①日ソ登録選手入力!Q$73)</f>
        <v/>
      </c>
      <c r="AJ58" s="812"/>
      <c r="AK58" s="812"/>
      <c r="AL58" s="813" t="str">
        <f>①日ソ登録選手入力!K$73&amp;""</f>
        <v/>
      </c>
      <c r="AM58" s="813"/>
      <c r="AN58" s="813"/>
      <c r="AO58" s="813"/>
      <c r="AP58" s="814" t="str">
        <f>①日ソ登録選手入力!L$73&amp;""</f>
        <v/>
      </c>
      <c r="AQ58" s="814"/>
      <c r="AR58" s="814"/>
      <c r="AS58" s="814"/>
      <c r="AT58" s="814"/>
      <c r="AU58" s="814"/>
      <c r="AV58" s="814"/>
      <c r="AW58" s="814"/>
      <c r="AX58" s="815"/>
      <c r="AY58" s="815"/>
      <c r="AZ58" s="817"/>
    </row>
    <row r="59" spans="1:52" ht="27" customHeight="1">
      <c r="A59" s="121"/>
      <c r="B59" s="121"/>
      <c r="C59" s="192" t="str">
        <f>①日ソ登録選手入力!C$58&amp;""</f>
        <v/>
      </c>
      <c r="D59" s="812" t="str">
        <f>①日ソ登録選手入力!O$58&amp;""</f>
        <v>　</v>
      </c>
      <c r="E59" s="812"/>
      <c r="F59" s="812"/>
      <c r="G59" s="812"/>
      <c r="H59" s="812"/>
      <c r="I59" s="812"/>
      <c r="J59" s="812" t="str">
        <f>IF(①日ソ登録選手入力!J$58="","",①日ソ登録選手入力!Q$58)</f>
        <v/>
      </c>
      <c r="K59" s="812"/>
      <c r="L59" s="812"/>
      <c r="M59" s="813" t="str">
        <f>①日ソ登録選手入力!K$58&amp;""</f>
        <v/>
      </c>
      <c r="N59" s="813"/>
      <c r="O59" s="813"/>
      <c r="P59" s="813"/>
      <c r="Q59" s="814" t="str">
        <f>①日ソ登録選手入力!L$58&amp;""</f>
        <v/>
      </c>
      <c r="R59" s="814"/>
      <c r="S59" s="814"/>
      <c r="T59" s="814"/>
      <c r="U59" s="814"/>
      <c r="V59" s="814"/>
      <c r="W59" s="814"/>
      <c r="X59" s="814"/>
      <c r="Y59" s="815"/>
      <c r="Z59" s="815"/>
      <c r="AA59" s="816"/>
      <c r="AB59" s="201" t="str">
        <f>①日ソ登録選手入力!C$74&amp;""</f>
        <v/>
      </c>
      <c r="AC59" s="812" t="str">
        <f>①日ソ登録選手入力!O$74&amp;""</f>
        <v>　</v>
      </c>
      <c r="AD59" s="812"/>
      <c r="AE59" s="812"/>
      <c r="AF59" s="812"/>
      <c r="AG59" s="812"/>
      <c r="AH59" s="812"/>
      <c r="AI59" s="812" t="str">
        <f>IF(①日ソ登録選手入力!J$74="","",①日ソ登録選手入力!Q$74)</f>
        <v/>
      </c>
      <c r="AJ59" s="812"/>
      <c r="AK59" s="812"/>
      <c r="AL59" s="813" t="str">
        <f>①日ソ登録選手入力!K$74&amp;""</f>
        <v/>
      </c>
      <c r="AM59" s="813"/>
      <c r="AN59" s="813"/>
      <c r="AO59" s="813"/>
      <c r="AP59" s="814" t="str">
        <f>①日ソ登録選手入力!L$74&amp;""</f>
        <v/>
      </c>
      <c r="AQ59" s="814"/>
      <c r="AR59" s="814"/>
      <c r="AS59" s="814"/>
      <c r="AT59" s="814"/>
      <c r="AU59" s="814"/>
      <c r="AV59" s="814"/>
      <c r="AW59" s="814"/>
      <c r="AX59" s="815"/>
      <c r="AY59" s="815"/>
      <c r="AZ59" s="817"/>
    </row>
    <row r="60" spans="1:52" ht="27" customHeight="1">
      <c r="A60" s="121"/>
      <c r="B60" s="121"/>
      <c r="C60" s="192" t="str">
        <f>①日ソ登録選手入力!C$59&amp;""</f>
        <v/>
      </c>
      <c r="D60" s="812" t="str">
        <f>①日ソ登録選手入力!O$59&amp;""</f>
        <v>　</v>
      </c>
      <c r="E60" s="812"/>
      <c r="F60" s="812"/>
      <c r="G60" s="812"/>
      <c r="H60" s="812"/>
      <c r="I60" s="812"/>
      <c r="J60" s="812" t="str">
        <f>IF(①日ソ登録選手入力!J$59="","",①日ソ登録選手入力!Q$59)</f>
        <v/>
      </c>
      <c r="K60" s="812"/>
      <c r="L60" s="812"/>
      <c r="M60" s="813" t="str">
        <f>①日ソ登録選手入力!K$59&amp;""</f>
        <v/>
      </c>
      <c r="N60" s="813"/>
      <c r="O60" s="813"/>
      <c r="P60" s="813"/>
      <c r="Q60" s="814" t="str">
        <f>①日ソ登録選手入力!L$59&amp;""</f>
        <v/>
      </c>
      <c r="R60" s="814"/>
      <c r="S60" s="814"/>
      <c r="T60" s="814"/>
      <c r="U60" s="814"/>
      <c r="V60" s="814"/>
      <c r="W60" s="814"/>
      <c r="X60" s="814"/>
      <c r="Y60" s="815"/>
      <c r="Z60" s="815"/>
      <c r="AA60" s="816"/>
      <c r="AB60" s="201" t="str">
        <f>①日ソ登録選手入力!C$75&amp;""</f>
        <v/>
      </c>
      <c r="AC60" s="812" t="str">
        <f>①日ソ登録選手入力!O$75&amp;""</f>
        <v>　</v>
      </c>
      <c r="AD60" s="812"/>
      <c r="AE60" s="812"/>
      <c r="AF60" s="812"/>
      <c r="AG60" s="812"/>
      <c r="AH60" s="812"/>
      <c r="AI60" s="812" t="str">
        <f>IF(①日ソ登録選手入力!J$75="","",①日ソ登録選手入力!Q$75)</f>
        <v/>
      </c>
      <c r="AJ60" s="812"/>
      <c r="AK60" s="812"/>
      <c r="AL60" s="813" t="str">
        <f>①日ソ登録選手入力!K$75&amp;""</f>
        <v/>
      </c>
      <c r="AM60" s="813"/>
      <c r="AN60" s="813"/>
      <c r="AO60" s="813"/>
      <c r="AP60" s="814" t="str">
        <f>①日ソ登録選手入力!L$75&amp;""</f>
        <v/>
      </c>
      <c r="AQ60" s="814"/>
      <c r="AR60" s="814"/>
      <c r="AS60" s="814"/>
      <c r="AT60" s="814"/>
      <c r="AU60" s="814"/>
      <c r="AV60" s="814"/>
      <c r="AW60" s="814"/>
      <c r="AX60" s="815"/>
      <c r="AY60" s="815"/>
      <c r="AZ60" s="817"/>
    </row>
    <row r="61" spans="1:52" ht="27" customHeight="1">
      <c r="A61" s="121"/>
      <c r="B61" s="121"/>
      <c r="C61" s="192" t="str">
        <f>①日ソ登録選手入力!C$60&amp;""</f>
        <v/>
      </c>
      <c r="D61" s="812" t="str">
        <f>①日ソ登録選手入力!O$60&amp;""</f>
        <v>　</v>
      </c>
      <c r="E61" s="812"/>
      <c r="F61" s="812"/>
      <c r="G61" s="812"/>
      <c r="H61" s="812"/>
      <c r="I61" s="812"/>
      <c r="J61" s="812" t="str">
        <f>IF(①日ソ登録選手入力!J$60="","",①日ソ登録選手入力!Q$60)</f>
        <v/>
      </c>
      <c r="K61" s="812"/>
      <c r="L61" s="812"/>
      <c r="M61" s="813" t="str">
        <f>①日ソ登録選手入力!K$60&amp;""</f>
        <v/>
      </c>
      <c r="N61" s="813"/>
      <c r="O61" s="813"/>
      <c r="P61" s="813"/>
      <c r="Q61" s="814" t="str">
        <f>①日ソ登録選手入力!L$60&amp;""</f>
        <v/>
      </c>
      <c r="R61" s="814"/>
      <c r="S61" s="814"/>
      <c r="T61" s="814"/>
      <c r="U61" s="814"/>
      <c r="V61" s="814"/>
      <c r="W61" s="814"/>
      <c r="X61" s="814"/>
      <c r="Y61" s="815"/>
      <c r="Z61" s="815"/>
      <c r="AA61" s="816"/>
      <c r="AB61" s="201" t="str">
        <f>①日ソ登録選手入力!C$76&amp;""</f>
        <v/>
      </c>
      <c r="AC61" s="812" t="str">
        <f>①日ソ登録選手入力!O$76&amp;""</f>
        <v>　</v>
      </c>
      <c r="AD61" s="812"/>
      <c r="AE61" s="812"/>
      <c r="AF61" s="812"/>
      <c r="AG61" s="812"/>
      <c r="AH61" s="812"/>
      <c r="AI61" s="812" t="str">
        <f>IF(①日ソ登録選手入力!J$76="","",①日ソ登録選手入力!Q$76)</f>
        <v/>
      </c>
      <c r="AJ61" s="812"/>
      <c r="AK61" s="812"/>
      <c r="AL61" s="813" t="str">
        <f>①日ソ登録選手入力!K$76&amp;""</f>
        <v/>
      </c>
      <c r="AM61" s="813"/>
      <c r="AN61" s="813"/>
      <c r="AO61" s="813"/>
      <c r="AP61" s="814" t="str">
        <f>①日ソ登録選手入力!L$76&amp;""</f>
        <v/>
      </c>
      <c r="AQ61" s="814"/>
      <c r="AR61" s="814"/>
      <c r="AS61" s="814"/>
      <c r="AT61" s="814"/>
      <c r="AU61" s="814"/>
      <c r="AV61" s="814"/>
      <c r="AW61" s="814"/>
      <c r="AX61" s="815"/>
      <c r="AY61" s="815"/>
      <c r="AZ61" s="817"/>
    </row>
    <row r="62" spans="1:52" ht="27" customHeight="1">
      <c r="A62" s="121"/>
      <c r="B62" s="121"/>
      <c r="C62" s="192" t="str">
        <f>①日ソ登録選手入力!C$61&amp;""</f>
        <v/>
      </c>
      <c r="D62" s="812" t="str">
        <f>①日ソ登録選手入力!O$61&amp;""</f>
        <v>　</v>
      </c>
      <c r="E62" s="812"/>
      <c r="F62" s="812"/>
      <c r="G62" s="812"/>
      <c r="H62" s="812"/>
      <c r="I62" s="812"/>
      <c r="J62" s="818" t="str">
        <f>IF(①日ソ登録選手入力!J$61="","",①日ソ登録選手入力!Q$61)</f>
        <v/>
      </c>
      <c r="K62" s="819"/>
      <c r="L62" s="820"/>
      <c r="M62" s="813" t="str">
        <f>①日ソ登録選手入力!K$61&amp;""</f>
        <v/>
      </c>
      <c r="N62" s="813"/>
      <c r="O62" s="813"/>
      <c r="P62" s="813"/>
      <c r="Q62" s="814" t="str">
        <f>①日ソ登録選手入力!L$61&amp;""</f>
        <v/>
      </c>
      <c r="R62" s="814"/>
      <c r="S62" s="814"/>
      <c r="T62" s="814"/>
      <c r="U62" s="814"/>
      <c r="V62" s="814"/>
      <c r="W62" s="814"/>
      <c r="X62" s="814"/>
      <c r="Y62" s="815"/>
      <c r="Z62" s="815"/>
      <c r="AA62" s="816"/>
      <c r="AB62" s="201" t="str">
        <f>①日ソ登録選手入力!C$77&amp;""</f>
        <v/>
      </c>
      <c r="AC62" s="812" t="str">
        <f>①日ソ登録選手入力!O$77&amp;""</f>
        <v>　</v>
      </c>
      <c r="AD62" s="812"/>
      <c r="AE62" s="812"/>
      <c r="AF62" s="812"/>
      <c r="AG62" s="812"/>
      <c r="AH62" s="812"/>
      <c r="AI62" s="812" t="str">
        <f>IF(①日ソ登録選手入力!J$77="","",①日ソ登録選手入力!Q$77)</f>
        <v/>
      </c>
      <c r="AJ62" s="812"/>
      <c r="AK62" s="812"/>
      <c r="AL62" s="813" t="str">
        <f>①日ソ登録選手入力!K$77&amp;""</f>
        <v/>
      </c>
      <c r="AM62" s="813"/>
      <c r="AN62" s="813"/>
      <c r="AO62" s="813"/>
      <c r="AP62" s="814" t="str">
        <f>①日ソ登録選手入力!L$77&amp;""</f>
        <v/>
      </c>
      <c r="AQ62" s="814"/>
      <c r="AR62" s="814"/>
      <c r="AS62" s="814"/>
      <c r="AT62" s="814"/>
      <c r="AU62" s="814"/>
      <c r="AV62" s="814"/>
      <c r="AW62" s="814"/>
      <c r="AX62" s="815"/>
      <c r="AY62" s="815"/>
      <c r="AZ62" s="817"/>
    </row>
    <row r="63" spans="1:52" ht="27" customHeight="1">
      <c r="A63" s="121"/>
      <c r="B63" s="121"/>
      <c r="C63" s="192" t="str">
        <f>①日ソ登録選手入力!C$62&amp;""</f>
        <v/>
      </c>
      <c r="D63" s="812" t="str">
        <f>①日ソ登録選手入力!O$62&amp;""</f>
        <v>　</v>
      </c>
      <c r="E63" s="812"/>
      <c r="F63" s="812"/>
      <c r="G63" s="812"/>
      <c r="H63" s="812"/>
      <c r="I63" s="812"/>
      <c r="J63" s="812" t="str">
        <f>IF(①日ソ登録選手入力!J$62="","",①日ソ登録選手入力!Q$62)</f>
        <v/>
      </c>
      <c r="K63" s="812"/>
      <c r="L63" s="812"/>
      <c r="M63" s="813" t="str">
        <f>①日ソ登録選手入力!K$62&amp;""</f>
        <v/>
      </c>
      <c r="N63" s="813"/>
      <c r="O63" s="813"/>
      <c r="P63" s="813"/>
      <c r="Q63" s="814" t="str">
        <f>①日ソ登録選手入力!L$62&amp;""</f>
        <v/>
      </c>
      <c r="R63" s="814"/>
      <c r="S63" s="814"/>
      <c r="T63" s="814"/>
      <c r="U63" s="814"/>
      <c r="V63" s="814"/>
      <c r="W63" s="814"/>
      <c r="X63" s="814"/>
      <c r="Y63" s="815"/>
      <c r="Z63" s="815"/>
      <c r="AA63" s="816"/>
      <c r="AB63" s="201" t="str">
        <f>①日ソ登録選手入力!C$78&amp;""</f>
        <v/>
      </c>
      <c r="AC63" s="812" t="str">
        <f>①日ソ登録選手入力!O$78&amp;""</f>
        <v>　</v>
      </c>
      <c r="AD63" s="812"/>
      <c r="AE63" s="812"/>
      <c r="AF63" s="812"/>
      <c r="AG63" s="812"/>
      <c r="AH63" s="812"/>
      <c r="AI63" s="812" t="str">
        <f>IF(①日ソ登録選手入力!J$78="","",①日ソ登録選手入力!Q$78)</f>
        <v/>
      </c>
      <c r="AJ63" s="812"/>
      <c r="AK63" s="812"/>
      <c r="AL63" s="813" t="str">
        <f>①日ソ登録選手入力!K$78&amp;""</f>
        <v/>
      </c>
      <c r="AM63" s="813"/>
      <c r="AN63" s="813"/>
      <c r="AO63" s="813"/>
      <c r="AP63" s="814" t="str">
        <f>①日ソ登録選手入力!L$78&amp;""</f>
        <v/>
      </c>
      <c r="AQ63" s="814"/>
      <c r="AR63" s="814"/>
      <c r="AS63" s="814"/>
      <c r="AT63" s="814"/>
      <c r="AU63" s="814"/>
      <c r="AV63" s="814"/>
      <c r="AW63" s="814"/>
      <c r="AX63" s="815"/>
      <c r="AY63" s="815"/>
      <c r="AZ63" s="817"/>
    </row>
    <row r="64" spans="1:52" ht="27" customHeight="1">
      <c r="A64" s="121"/>
      <c r="B64" s="121"/>
      <c r="C64" s="192" t="str">
        <f>①日ソ登録選手入力!C$63&amp;""</f>
        <v/>
      </c>
      <c r="D64" s="812" t="str">
        <f>①日ソ登録選手入力!O$63&amp;""</f>
        <v>　</v>
      </c>
      <c r="E64" s="812"/>
      <c r="F64" s="812"/>
      <c r="G64" s="812"/>
      <c r="H64" s="812"/>
      <c r="I64" s="812"/>
      <c r="J64" s="812" t="str">
        <f>IF(①日ソ登録選手入力!J$63="","",①日ソ登録選手入力!Q$63)</f>
        <v/>
      </c>
      <c r="K64" s="812"/>
      <c r="L64" s="812"/>
      <c r="M64" s="813" t="str">
        <f>①日ソ登録選手入力!K$63&amp;""</f>
        <v/>
      </c>
      <c r="N64" s="813"/>
      <c r="O64" s="813"/>
      <c r="P64" s="813"/>
      <c r="Q64" s="814" t="str">
        <f>①日ソ登録選手入力!L$63&amp;""</f>
        <v/>
      </c>
      <c r="R64" s="814"/>
      <c r="S64" s="814"/>
      <c r="T64" s="814"/>
      <c r="U64" s="814"/>
      <c r="V64" s="814"/>
      <c r="W64" s="814"/>
      <c r="X64" s="814"/>
      <c r="Y64" s="815"/>
      <c r="Z64" s="815"/>
      <c r="AA64" s="816"/>
      <c r="AB64" s="201" t="str">
        <f>①日ソ登録選手入力!C$79&amp;""</f>
        <v/>
      </c>
      <c r="AC64" s="812" t="str">
        <f>①日ソ登録選手入力!O$79&amp;""</f>
        <v>　</v>
      </c>
      <c r="AD64" s="812"/>
      <c r="AE64" s="812"/>
      <c r="AF64" s="812"/>
      <c r="AG64" s="812"/>
      <c r="AH64" s="812"/>
      <c r="AI64" s="812" t="str">
        <f>IF(①日ソ登録選手入力!J$79="","",①日ソ登録選手入力!Q$79)</f>
        <v/>
      </c>
      <c r="AJ64" s="812"/>
      <c r="AK64" s="812"/>
      <c r="AL64" s="813" t="str">
        <f>①日ソ登録選手入力!K$79&amp;""</f>
        <v/>
      </c>
      <c r="AM64" s="813"/>
      <c r="AN64" s="813"/>
      <c r="AO64" s="813"/>
      <c r="AP64" s="814" t="str">
        <f>①日ソ登録選手入力!L$79&amp;""</f>
        <v/>
      </c>
      <c r="AQ64" s="814"/>
      <c r="AR64" s="814"/>
      <c r="AS64" s="814"/>
      <c r="AT64" s="814"/>
      <c r="AU64" s="814"/>
      <c r="AV64" s="814"/>
      <c r="AW64" s="814"/>
      <c r="AX64" s="815"/>
      <c r="AY64" s="815"/>
      <c r="AZ64" s="817"/>
    </row>
    <row r="65" spans="1:54" ht="27" customHeight="1">
      <c r="A65" s="121"/>
      <c r="B65" s="121"/>
      <c r="C65" s="192" t="str">
        <f>①日ソ登録選手入力!C$64&amp;""</f>
        <v/>
      </c>
      <c r="D65" s="812" t="str">
        <f>①日ソ登録選手入力!O$64&amp;""</f>
        <v>　</v>
      </c>
      <c r="E65" s="812"/>
      <c r="F65" s="812"/>
      <c r="G65" s="812"/>
      <c r="H65" s="812"/>
      <c r="I65" s="812"/>
      <c r="J65" s="812" t="str">
        <f>IF(①日ソ登録選手入力!J$64="","",①日ソ登録選手入力!Q$64)</f>
        <v/>
      </c>
      <c r="K65" s="812"/>
      <c r="L65" s="812"/>
      <c r="M65" s="813" t="str">
        <f>①日ソ登録選手入力!K$64&amp;""</f>
        <v/>
      </c>
      <c r="N65" s="813"/>
      <c r="O65" s="813"/>
      <c r="P65" s="813"/>
      <c r="Q65" s="814" t="str">
        <f>①日ソ登録選手入力!L$64&amp;""</f>
        <v/>
      </c>
      <c r="R65" s="814"/>
      <c r="S65" s="814"/>
      <c r="T65" s="814"/>
      <c r="U65" s="814"/>
      <c r="V65" s="814"/>
      <c r="W65" s="814"/>
      <c r="X65" s="814"/>
      <c r="Y65" s="815"/>
      <c r="Z65" s="815"/>
      <c r="AA65" s="816"/>
      <c r="AB65" s="201" t="str">
        <f>①日ソ登録選手入力!C$80&amp;""</f>
        <v/>
      </c>
      <c r="AC65" s="812" t="str">
        <f>①日ソ登録選手入力!O$80&amp;""</f>
        <v>　</v>
      </c>
      <c r="AD65" s="812"/>
      <c r="AE65" s="812"/>
      <c r="AF65" s="812"/>
      <c r="AG65" s="812"/>
      <c r="AH65" s="812"/>
      <c r="AI65" s="812" t="str">
        <f>IF(①日ソ登録選手入力!J$80="","",①日ソ登録選手入力!Q$80)</f>
        <v/>
      </c>
      <c r="AJ65" s="812"/>
      <c r="AK65" s="812"/>
      <c r="AL65" s="813" t="str">
        <f>①日ソ登録選手入力!K$80&amp;""</f>
        <v/>
      </c>
      <c r="AM65" s="813"/>
      <c r="AN65" s="813"/>
      <c r="AO65" s="813"/>
      <c r="AP65" s="814" t="str">
        <f>①日ソ登録選手入力!L$80&amp;""</f>
        <v/>
      </c>
      <c r="AQ65" s="814"/>
      <c r="AR65" s="814"/>
      <c r="AS65" s="814"/>
      <c r="AT65" s="814"/>
      <c r="AU65" s="814"/>
      <c r="AV65" s="814"/>
      <c r="AW65" s="814"/>
      <c r="AX65" s="796"/>
      <c r="AY65" s="796"/>
      <c r="AZ65" s="797"/>
    </row>
    <row r="66" spans="1:54" ht="27" customHeight="1" thickBot="1">
      <c r="A66" s="121"/>
      <c r="B66" s="121"/>
      <c r="C66" s="193" t="str">
        <f>①日ソ登録選手入力!C$65&amp;""</f>
        <v/>
      </c>
      <c r="D66" s="798" t="str">
        <f>①日ソ登録選手入力!O$65&amp;""</f>
        <v>　</v>
      </c>
      <c r="E66" s="798"/>
      <c r="F66" s="798"/>
      <c r="G66" s="798"/>
      <c r="H66" s="798"/>
      <c r="I66" s="798"/>
      <c r="J66" s="798" t="str">
        <f>IF(①日ソ登録選手入力!J$65="","",①日ソ登録選手入力!Q$65)</f>
        <v/>
      </c>
      <c r="K66" s="798"/>
      <c r="L66" s="798"/>
      <c r="M66" s="799" t="str">
        <f>①日ソ登録選手入力!K$65&amp;""</f>
        <v/>
      </c>
      <c r="N66" s="799"/>
      <c r="O66" s="799"/>
      <c r="P66" s="799"/>
      <c r="Q66" s="800" t="str">
        <f>①日ソ登録選手入力!L$65&amp;""</f>
        <v/>
      </c>
      <c r="R66" s="800"/>
      <c r="S66" s="800"/>
      <c r="T66" s="800"/>
      <c r="U66" s="800"/>
      <c r="V66" s="800"/>
      <c r="W66" s="800"/>
      <c r="X66" s="800"/>
      <c r="Y66" s="801"/>
      <c r="Z66" s="801"/>
      <c r="AA66" s="802"/>
      <c r="AB66" s="292" t="str">
        <f>①日ソ登録選手入力!C$81&amp;""</f>
        <v/>
      </c>
      <c r="AC66" s="798" t="str">
        <f>①日ソ登録選手入力!O$81&amp;""</f>
        <v>　</v>
      </c>
      <c r="AD66" s="798"/>
      <c r="AE66" s="798"/>
      <c r="AF66" s="798"/>
      <c r="AG66" s="798"/>
      <c r="AH66" s="798"/>
      <c r="AI66" s="798" t="str">
        <f>IF(①日ソ登録選手入力!J$81="","",①日ソ登録選手入力!Q$79)</f>
        <v/>
      </c>
      <c r="AJ66" s="798"/>
      <c r="AK66" s="798"/>
      <c r="AL66" s="799" t="str">
        <f>①日ソ登録選手入力!K$81&amp;""</f>
        <v/>
      </c>
      <c r="AM66" s="799"/>
      <c r="AN66" s="799"/>
      <c r="AO66" s="799"/>
      <c r="AP66" s="800" t="str">
        <f>①日ソ登録選手入力!L$81&amp;""</f>
        <v/>
      </c>
      <c r="AQ66" s="800"/>
      <c r="AR66" s="800"/>
      <c r="AS66" s="800"/>
      <c r="AT66" s="800"/>
      <c r="AU66" s="800"/>
      <c r="AV66" s="800"/>
      <c r="AW66" s="800"/>
      <c r="AX66" s="801"/>
      <c r="AY66" s="801"/>
      <c r="AZ66" s="811"/>
    </row>
    <row r="67" spans="1:54" ht="7.5" customHeight="1">
      <c r="A67" s="121"/>
      <c r="B67" s="121"/>
      <c r="C67" s="121"/>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30"/>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row>
    <row r="68" spans="1:54">
      <c r="A68" s="117"/>
      <c r="B68" s="117"/>
      <c r="C68" s="152" t="s">
        <v>189</v>
      </c>
      <c r="D68" s="153"/>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row>
    <row r="69" spans="1:54">
      <c r="A69" s="117"/>
      <c r="B69" s="117"/>
      <c r="C69" s="152" t="s">
        <v>190</v>
      </c>
      <c r="D69" s="153"/>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row>
    <row r="70" spans="1:54" ht="18.75" customHeight="1" thickBot="1">
      <c r="A70" s="117"/>
      <c r="B70" s="117"/>
      <c r="C70" s="154"/>
      <c r="D70" s="561" t="s">
        <v>198</v>
      </c>
      <c r="E70" s="561"/>
      <c r="F70" s="155" t="s">
        <v>199</v>
      </c>
      <c r="G70" s="156"/>
      <c r="H70" s="156"/>
      <c r="I70" s="156"/>
      <c r="J70" s="156"/>
      <c r="K70" s="156"/>
      <c r="L70" s="156"/>
      <c r="M70" s="561" t="str">
        <f>M$1&amp;""</f>
        <v>2026年度登録</v>
      </c>
      <c r="N70" s="561"/>
      <c r="O70" s="561"/>
      <c r="P70" s="561"/>
      <c r="Q70" s="561"/>
      <c r="R70" s="561"/>
      <c r="S70" s="561"/>
      <c r="T70" s="156"/>
      <c r="U70" s="561" t="s">
        <v>137</v>
      </c>
      <c r="V70" s="561"/>
      <c r="W70" s="155" t="s">
        <v>154</v>
      </c>
      <c r="X70" s="156"/>
      <c r="Y70" s="156"/>
      <c r="Z70" s="156"/>
      <c r="AA70" s="156"/>
      <c r="AB70" s="156"/>
      <c r="AC70" s="156"/>
      <c r="AD70" s="156"/>
      <c r="AE70" s="156"/>
      <c r="AF70" s="156"/>
      <c r="AG70" s="156"/>
      <c r="AH70" s="156"/>
      <c r="AI70" s="156"/>
      <c r="AJ70" s="155" t="s">
        <v>155</v>
      </c>
      <c r="AK70" s="156"/>
      <c r="AL70" s="156"/>
      <c r="AM70" s="156"/>
      <c r="AN70" s="156"/>
      <c r="AO70" s="156"/>
      <c r="AP70" s="156"/>
      <c r="AQ70" s="156"/>
      <c r="AR70" s="157"/>
      <c r="AS70" s="157"/>
      <c r="AT70" s="154"/>
      <c r="AU70" s="154"/>
      <c r="AV70" s="154"/>
      <c r="AW70" s="154"/>
      <c r="AX70" s="154"/>
      <c r="AY70" s="154"/>
      <c r="AZ70" s="154"/>
      <c r="BA70" s="117"/>
      <c r="BB70" s="117"/>
    </row>
    <row r="71" spans="1:54" ht="61.5" customHeight="1" thickBot="1">
      <c r="A71" s="117"/>
      <c r="B71" s="117"/>
      <c r="C71" s="545" t="s">
        <v>156</v>
      </c>
      <c r="D71" s="546"/>
      <c r="E71" s="547" t="s">
        <v>200</v>
      </c>
      <c r="F71" s="547"/>
      <c r="G71" s="547"/>
      <c r="H71" s="547"/>
      <c r="I71" s="547"/>
      <c r="J71" s="182" t="s">
        <v>158</v>
      </c>
      <c r="K71" s="183" t="s">
        <v>159</v>
      </c>
      <c r="L71" s="183" t="s">
        <v>160</v>
      </c>
      <c r="M71" s="183" t="s">
        <v>161</v>
      </c>
      <c r="N71" s="183" t="s">
        <v>162</v>
      </c>
      <c r="O71" s="183" t="s">
        <v>163</v>
      </c>
      <c r="P71" s="183" t="s">
        <v>164</v>
      </c>
      <c r="Q71" s="183" t="s">
        <v>165</v>
      </c>
      <c r="R71" s="183" t="s">
        <v>166</v>
      </c>
      <c r="S71" s="183" t="s">
        <v>167</v>
      </c>
      <c r="T71" s="183" t="s">
        <v>168</v>
      </c>
      <c r="U71" s="183" t="s">
        <v>169</v>
      </c>
      <c r="V71" s="158" t="s">
        <v>170</v>
      </c>
      <c r="W71" s="158" t="s">
        <v>171</v>
      </c>
      <c r="X71" s="158" t="s">
        <v>135</v>
      </c>
      <c r="Y71" s="158" t="s">
        <v>134</v>
      </c>
      <c r="Z71" s="158" t="s">
        <v>133</v>
      </c>
      <c r="AA71" s="158" t="s">
        <v>128</v>
      </c>
      <c r="AB71" s="158" t="s">
        <v>129</v>
      </c>
      <c r="AC71" s="183" t="s">
        <v>130</v>
      </c>
      <c r="AD71" s="158" t="s">
        <v>131</v>
      </c>
      <c r="AE71" s="159" t="s">
        <v>132</v>
      </c>
      <c r="AF71" s="548" t="s">
        <v>201</v>
      </c>
      <c r="AG71" s="549"/>
      <c r="AH71" s="549"/>
      <c r="AI71" s="549"/>
      <c r="AJ71" s="549"/>
      <c r="AK71" s="549"/>
      <c r="AL71" s="549"/>
      <c r="AM71" s="549"/>
      <c r="AN71" s="549"/>
      <c r="AO71" s="549"/>
      <c r="AP71" s="549"/>
      <c r="AQ71" s="549"/>
      <c r="AR71" s="549"/>
      <c r="AS71" s="549"/>
      <c r="AT71" s="549"/>
      <c r="AU71" s="549"/>
      <c r="AV71" s="549"/>
      <c r="AW71" s="549"/>
      <c r="AX71" s="549"/>
      <c r="AY71" s="549"/>
      <c r="AZ71" s="550"/>
    </row>
    <row r="72" spans="1:54" ht="27" customHeight="1" thickBot="1">
      <c r="A72" s="121"/>
      <c r="B72" s="121"/>
      <c r="C72" s="806" t="s">
        <v>17</v>
      </c>
      <c r="D72" s="807"/>
      <c r="E72" s="808" t="str">
        <f>①日ソ登録選手入力!C$5&amp;""</f>
        <v/>
      </c>
      <c r="F72" s="809"/>
      <c r="G72" s="809"/>
      <c r="H72" s="809"/>
      <c r="I72" s="809"/>
      <c r="J72" s="809"/>
      <c r="K72" s="809"/>
      <c r="L72" s="809"/>
      <c r="M72" s="809"/>
      <c r="N72" s="809"/>
      <c r="O72" s="809"/>
      <c r="P72" s="809"/>
      <c r="Q72" s="809"/>
      <c r="R72" s="809"/>
      <c r="S72" s="809"/>
      <c r="T72" s="809"/>
      <c r="U72" s="810"/>
      <c r="V72" s="535" t="s">
        <v>173</v>
      </c>
      <c r="W72" s="535"/>
      <c r="X72" s="535"/>
      <c r="Y72" s="535"/>
      <c r="Z72" s="535"/>
      <c r="AA72" s="559"/>
      <c r="AB72" s="160" t="s">
        <v>202</v>
      </c>
      <c r="AC72" s="293" t="str">
        <f>COUNTA(①日ソ登録選手入力!$D$33:$D$79,①日ソ登録選手入力!$D$17:$D$19)&amp;""</f>
        <v>0</v>
      </c>
      <c r="AD72" s="160" t="s">
        <v>203</v>
      </c>
      <c r="AE72" s="161"/>
      <c r="AF72" s="803"/>
      <c r="AG72" s="804"/>
      <c r="AH72" s="804"/>
      <c r="AI72" s="804"/>
      <c r="AJ72" s="804"/>
      <c r="AK72" s="804"/>
      <c r="AL72" s="804"/>
      <c r="AM72" s="804"/>
      <c r="AN72" s="804"/>
      <c r="AO72" s="804"/>
      <c r="AP72" s="804"/>
      <c r="AQ72" s="804"/>
      <c r="AR72" s="804"/>
      <c r="AS72" s="804"/>
      <c r="AT72" s="804"/>
      <c r="AU72" s="804"/>
      <c r="AV72" s="804"/>
      <c r="AW72" s="804"/>
      <c r="AX72" s="804"/>
      <c r="AY72" s="804"/>
      <c r="AZ72" s="805"/>
    </row>
    <row r="73" spans="1:54" ht="27" customHeight="1" thickBot="1">
      <c r="A73" s="121"/>
      <c r="B73" s="121"/>
      <c r="C73" s="527" t="s">
        <v>176</v>
      </c>
      <c r="D73" s="528"/>
      <c r="E73" s="529" t="str">
        <f>①日ソ登録選手入力!C$6&amp;""</f>
        <v/>
      </c>
      <c r="F73" s="530"/>
      <c r="G73" s="531"/>
      <c r="H73" s="532" t="str">
        <f>①日ソ登録選手入力!C$7&amp;""</f>
        <v/>
      </c>
      <c r="I73" s="533"/>
      <c r="J73" s="533"/>
      <c r="K73" s="533"/>
      <c r="L73" s="533"/>
      <c r="M73" s="533"/>
      <c r="N73" s="533"/>
      <c r="O73" s="533"/>
      <c r="P73" s="533"/>
      <c r="Q73" s="533"/>
      <c r="R73" s="533"/>
      <c r="S73" s="533"/>
      <c r="T73" s="533"/>
      <c r="U73" s="533"/>
      <c r="V73" s="533"/>
      <c r="W73" s="533"/>
      <c r="X73" s="533"/>
      <c r="Y73" s="533"/>
      <c r="Z73" s="533"/>
      <c r="AA73" s="534"/>
      <c r="AB73" s="162" t="s">
        <v>33</v>
      </c>
      <c r="AC73" s="497" t="s">
        <v>177</v>
      </c>
      <c r="AD73" s="516"/>
      <c r="AE73" s="516"/>
      <c r="AF73" s="516"/>
      <c r="AG73" s="516"/>
      <c r="AH73" s="516"/>
      <c r="AI73" s="516" t="s">
        <v>178</v>
      </c>
      <c r="AJ73" s="516"/>
      <c r="AK73" s="516"/>
      <c r="AL73" s="535" t="s">
        <v>179</v>
      </c>
      <c r="AM73" s="536"/>
      <c r="AN73" s="536"/>
      <c r="AO73" s="536"/>
      <c r="AP73" s="516" t="s">
        <v>180</v>
      </c>
      <c r="AQ73" s="516"/>
      <c r="AR73" s="516"/>
      <c r="AS73" s="516"/>
      <c r="AT73" s="516"/>
      <c r="AU73" s="516"/>
      <c r="AV73" s="516"/>
      <c r="AW73" s="516"/>
      <c r="AX73" s="516" t="s">
        <v>181</v>
      </c>
      <c r="AY73" s="516"/>
      <c r="AZ73" s="517"/>
    </row>
    <row r="74" spans="1:54" ht="27" customHeight="1">
      <c r="A74" s="121"/>
      <c r="B74" s="121"/>
      <c r="C74" s="518" t="s">
        <v>182</v>
      </c>
      <c r="D74" s="519"/>
      <c r="E74" s="520" t="str">
        <f>①日ソ登録選手入力!C$10&amp;""</f>
        <v/>
      </c>
      <c r="F74" s="521"/>
      <c r="G74" s="522"/>
      <c r="H74" s="523" t="str">
        <f>①日ソ登録選手入力!C$11&amp;""</f>
        <v/>
      </c>
      <c r="I74" s="524"/>
      <c r="J74" s="524"/>
      <c r="K74" s="524"/>
      <c r="L74" s="524"/>
      <c r="M74" s="524"/>
      <c r="N74" s="524"/>
      <c r="O74" s="524"/>
      <c r="P74" s="525"/>
      <c r="Q74" s="525"/>
      <c r="R74" s="524"/>
      <c r="S74" s="524"/>
      <c r="T74" s="524"/>
      <c r="U74" s="524"/>
      <c r="V74" s="524"/>
      <c r="W74" s="524"/>
      <c r="X74" s="524"/>
      <c r="Y74" s="524"/>
      <c r="Z74" s="524"/>
      <c r="AA74" s="526"/>
      <c r="AB74" s="194" t="str">
        <f>①日ソ登録選手入力!C$66&amp;""</f>
        <v/>
      </c>
      <c r="AC74" s="791" t="str">
        <f>①日ソ登録選手入力!O$66&amp;""</f>
        <v>　</v>
      </c>
      <c r="AD74" s="791"/>
      <c r="AE74" s="791"/>
      <c r="AF74" s="791"/>
      <c r="AG74" s="791"/>
      <c r="AH74" s="791"/>
      <c r="AI74" s="791" t="str">
        <f>IF(①日ソ登録選手入力!J$66="","",①日ソ登録選手入力!Q$66)</f>
        <v/>
      </c>
      <c r="AJ74" s="791"/>
      <c r="AK74" s="791"/>
      <c r="AL74" s="792" t="str">
        <f>①日ソ登録選手入力!K$66&amp;""</f>
        <v/>
      </c>
      <c r="AM74" s="792"/>
      <c r="AN74" s="792"/>
      <c r="AO74" s="792"/>
      <c r="AP74" s="793" t="str">
        <f>①日ソ登録選手入力!L$66&amp;""</f>
        <v/>
      </c>
      <c r="AQ74" s="793"/>
      <c r="AR74" s="793"/>
      <c r="AS74" s="793"/>
      <c r="AT74" s="793"/>
      <c r="AU74" s="793"/>
      <c r="AV74" s="793"/>
      <c r="AW74" s="793"/>
      <c r="AX74" s="794"/>
      <c r="AY74" s="794"/>
      <c r="AZ74" s="795"/>
    </row>
    <row r="75" spans="1:54" ht="27" customHeight="1">
      <c r="A75" s="121"/>
      <c r="B75" s="121"/>
      <c r="C75" s="508" t="s">
        <v>183</v>
      </c>
      <c r="D75" s="509"/>
      <c r="E75" s="510" t="str">
        <f>①日ソ登録選手入力!C$9&amp;""</f>
        <v/>
      </c>
      <c r="F75" s="510"/>
      <c r="G75" s="510"/>
      <c r="H75" s="511"/>
      <c r="I75" s="511"/>
      <c r="J75" s="511"/>
      <c r="K75" s="511"/>
      <c r="L75" s="511"/>
      <c r="M75" s="511"/>
      <c r="N75" s="511"/>
      <c r="O75" s="511"/>
      <c r="P75" s="512" t="s">
        <v>25</v>
      </c>
      <c r="Q75" s="512"/>
      <c r="R75" s="513" t="str">
        <f>①日ソ登録選手入力!C$12&amp;""</f>
        <v/>
      </c>
      <c r="S75" s="514"/>
      <c r="T75" s="514"/>
      <c r="U75" s="514"/>
      <c r="V75" s="514"/>
      <c r="W75" s="514"/>
      <c r="X75" s="514"/>
      <c r="Y75" s="514"/>
      <c r="Z75" s="514"/>
      <c r="AA75" s="515"/>
      <c r="AB75" s="195" t="str">
        <f>①日ソ登録選手入力!C$67&amp;""</f>
        <v/>
      </c>
      <c r="AC75" s="491" t="str">
        <f>①日ソ登録選手入力!O$67&amp;""</f>
        <v>　</v>
      </c>
      <c r="AD75" s="491"/>
      <c r="AE75" s="491"/>
      <c r="AF75" s="491"/>
      <c r="AG75" s="491"/>
      <c r="AH75" s="491"/>
      <c r="AI75" s="491" t="str">
        <f>IF(①日ソ登録選手入力!J$67="","",①日ソ登録選手入力!Q$67)</f>
        <v/>
      </c>
      <c r="AJ75" s="491"/>
      <c r="AK75" s="491"/>
      <c r="AL75" s="482" t="str">
        <f>①日ソ登録選手入力!K$67&amp;""</f>
        <v/>
      </c>
      <c r="AM75" s="482"/>
      <c r="AN75" s="482"/>
      <c r="AO75" s="482"/>
      <c r="AP75" s="483" t="str">
        <f>①日ソ登録選手入力!L$67&amp;""</f>
        <v/>
      </c>
      <c r="AQ75" s="483"/>
      <c r="AR75" s="483"/>
      <c r="AS75" s="483"/>
      <c r="AT75" s="483"/>
      <c r="AU75" s="483"/>
      <c r="AV75" s="483"/>
      <c r="AW75" s="483"/>
      <c r="AX75" s="484"/>
      <c r="AY75" s="484"/>
      <c r="AZ75" s="485"/>
    </row>
    <row r="76" spans="1:54" ht="27" customHeight="1" thickBot="1">
      <c r="A76" s="121"/>
      <c r="B76" s="121"/>
      <c r="C76" s="501" t="s">
        <v>184</v>
      </c>
      <c r="D76" s="502"/>
      <c r="E76" s="503" t="str">
        <f>①日ソ登録選手入力!C$8&amp;""</f>
        <v/>
      </c>
      <c r="F76" s="504"/>
      <c r="G76" s="504"/>
      <c r="H76" s="504"/>
      <c r="I76" s="504"/>
      <c r="J76" s="504"/>
      <c r="K76" s="504"/>
      <c r="L76" s="504"/>
      <c r="M76" s="504"/>
      <c r="N76" s="504"/>
      <c r="O76" s="505"/>
      <c r="P76" s="506" t="s">
        <v>185</v>
      </c>
      <c r="Q76" s="502"/>
      <c r="R76" s="503" t="str">
        <f>①日ソ登録選手入力!O$20&amp;""</f>
        <v xml:space="preserve"> </v>
      </c>
      <c r="S76" s="504"/>
      <c r="T76" s="504"/>
      <c r="U76" s="504"/>
      <c r="V76" s="504"/>
      <c r="W76" s="504"/>
      <c r="X76" s="504"/>
      <c r="Y76" s="504"/>
      <c r="Z76" s="504"/>
      <c r="AA76" s="507"/>
      <c r="AB76" s="196" t="str">
        <f>①日ソ登録選手入力!C$68&amp;""</f>
        <v/>
      </c>
      <c r="AC76" s="491" t="str">
        <f>①日ソ登録選手入力!O$68&amp;""</f>
        <v>　</v>
      </c>
      <c r="AD76" s="491"/>
      <c r="AE76" s="491"/>
      <c r="AF76" s="491"/>
      <c r="AG76" s="491"/>
      <c r="AH76" s="491"/>
      <c r="AI76" s="491" t="str">
        <f>IF(①日ソ登録選手入力!J$68="","",①日ソ登録選手入力!Q$68)</f>
        <v/>
      </c>
      <c r="AJ76" s="491"/>
      <c r="AK76" s="491"/>
      <c r="AL76" s="482" t="str">
        <f>①日ソ登録選手入力!K$68&amp;""</f>
        <v/>
      </c>
      <c r="AM76" s="482"/>
      <c r="AN76" s="482"/>
      <c r="AO76" s="482"/>
      <c r="AP76" s="483" t="str">
        <f>①日ソ登録選手入力!L$68&amp;""</f>
        <v/>
      </c>
      <c r="AQ76" s="483"/>
      <c r="AR76" s="483"/>
      <c r="AS76" s="483"/>
      <c r="AT76" s="483"/>
      <c r="AU76" s="483"/>
      <c r="AV76" s="483"/>
      <c r="AW76" s="483"/>
      <c r="AX76" s="484"/>
      <c r="AY76" s="484"/>
      <c r="AZ76" s="485"/>
    </row>
    <row r="77" spans="1:54" ht="27" customHeight="1">
      <c r="A77" s="121"/>
      <c r="B77" s="121"/>
      <c r="C77" s="187" t="s">
        <v>33</v>
      </c>
      <c r="D77" s="497" t="s">
        <v>177</v>
      </c>
      <c r="E77" s="497"/>
      <c r="F77" s="497"/>
      <c r="G77" s="497"/>
      <c r="H77" s="497"/>
      <c r="I77" s="497"/>
      <c r="J77" s="497" t="s">
        <v>178</v>
      </c>
      <c r="K77" s="497"/>
      <c r="L77" s="497"/>
      <c r="M77" s="498" t="s">
        <v>179</v>
      </c>
      <c r="N77" s="499"/>
      <c r="O77" s="499"/>
      <c r="P77" s="499"/>
      <c r="Q77" s="497" t="s">
        <v>186</v>
      </c>
      <c r="R77" s="497"/>
      <c r="S77" s="497"/>
      <c r="T77" s="497"/>
      <c r="U77" s="497"/>
      <c r="V77" s="497"/>
      <c r="W77" s="497"/>
      <c r="X77" s="497"/>
      <c r="Y77" s="497" t="s">
        <v>181</v>
      </c>
      <c r="Z77" s="497"/>
      <c r="AA77" s="500"/>
      <c r="AB77" s="196" t="str">
        <f>①日ソ登録選手入力!C$69&amp;""</f>
        <v/>
      </c>
      <c r="AC77" s="491" t="str">
        <f>①日ソ登録選手入力!O$69&amp;""</f>
        <v>　</v>
      </c>
      <c r="AD77" s="491"/>
      <c r="AE77" s="491"/>
      <c r="AF77" s="491"/>
      <c r="AG77" s="491"/>
      <c r="AH77" s="491"/>
      <c r="AI77" s="491" t="str">
        <f>IF(①日ソ登録選手入力!J$69="","",①日ソ登録選手入力!Q$69)</f>
        <v/>
      </c>
      <c r="AJ77" s="491"/>
      <c r="AK77" s="491"/>
      <c r="AL77" s="482" t="str">
        <f>①日ソ登録選手入力!K$69&amp;""</f>
        <v/>
      </c>
      <c r="AM77" s="482"/>
      <c r="AN77" s="482"/>
      <c r="AO77" s="482"/>
      <c r="AP77" s="483" t="str">
        <f>①日ソ登録選手入力!L$69&amp;""</f>
        <v/>
      </c>
      <c r="AQ77" s="483"/>
      <c r="AR77" s="483"/>
      <c r="AS77" s="483"/>
      <c r="AT77" s="483"/>
      <c r="AU77" s="483"/>
      <c r="AV77" s="483"/>
      <c r="AW77" s="483"/>
      <c r="AX77" s="484"/>
      <c r="AY77" s="484"/>
      <c r="AZ77" s="485"/>
    </row>
    <row r="78" spans="1:54" ht="27" customHeight="1">
      <c r="A78" s="495" t="s">
        <v>94</v>
      </c>
      <c r="B78" s="790"/>
      <c r="C78" s="163"/>
      <c r="D78" s="491"/>
      <c r="E78" s="491"/>
      <c r="F78" s="491"/>
      <c r="G78" s="491"/>
      <c r="H78" s="491"/>
      <c r="I78" s="491"/>
      <c r="J78" s="491"/>
      <c r="K78" s="491"/>
      <c r="L78" s="491"/>
      <c r="M78" s="482"/>
      <c r="N78" s="482"/>
      <c r="O78" s="482"/>
      <c r="P78" s="482"/>
      <c r="Q78" s="483"/>
      <c r="R78" s="483"/>
      <c r="S78" s="483"/>
      <c r="T78" s="483"/>
      <c r="U78" s="483"/>
      <c r="V78" s="483"/>
      <c r="W78" s="483"/>
      <c r="X78" s="483"/>
      <c r="Y78" s="484"/>
      <c r="Z78" s="484"/>
      <c r="AA78" s="492"/>
      <c r="AB78" s="197" t="str">
        <f>①日ソ登録選手入力!C$70&amp;""</f>
        <v/>
      </c>
      <c r="AC78" s="491" t="str">
        <f>①日ソ登録選手入力!O$70&amp;""</f>
        <v>　</v>
      </c>
      <c r="AD78" s="491"/>
      <c r="AE78" s="491"/>
      <c r="AF78" s="491"/>
      <c r="AG78" s="491"/>
      <c r="AH78" s="491"/>
      <c r="AI78" s="491" t="str">
        <f>IF(①日ソ登録選手入力!J$70="","",①日ソ登録選手入力!Q$70)</f>
        <v/>
      </c>
      <c r="AJ78" s="491"/>
      <c r="AK78" s="491"/>
      <c r="AL78" s="482" t="str">
        <f>①日ソ登録選手入力!K$70&amp;""</f>
        <v/>
      </c>
      <c r="AM78" s="482"/>
      <c r="AN78" s="482"/>
      <c r="AO78" s="482"/>
      <c r="AP78" s="483" t="str">
        <f>①日ソ登録選手入力!L$70&amp;""</f>
        <v/>
      </c>
      <c r="AQ78" s="483"/>
      <c r="AR78" s="483"/>
      <c r="AS78" s="483"/>
      <c r="AT78" s="483"/>
      <c r="AU78" s="483"/>
      <c r="AV78" s="483"/>
      <c r="AW78" s="483"/>
      <c r="AX78" s="484"/>
      <c r="AY78" s="484"/>
      <c r="AZ78" s="485"/>
    </row>
    <row r="79" spans="1:54" ht="27" customHeight="1">
      <c r="A79" s="493" t="s">
        <v>93</v>
      </c>
      <c r="B79" s="789"/>
      <c r="C79" s="164"/>
      <c r="D79" s="491"/>
      <c r="E79" s="491"/>
      <c r="F79" s="491"/>
      <c r="G79" s="491"/>
      <c r="H79" s="491"/>
      <c r="I79" s="491"/>
      <c r="J79" s="491"/>
      <c r="K79" s="491"/>
      <c r="L79" s="491"/>
      <c r="M79" s="482"/>
      <c r="N79" s="482"/>
      <c r="O79" s="482"/>
      <c r="P79" s="482"/>
      <c r="Q79" s="483"/>
      <c r="R79" s="483"/>
      <c r="S79" s="483"/>
      <c r="T79" s="483"/>
      <c r="U79" s="483"/>
      <c r="V79" s="483"/>
      <c r="W79" s="483"/>
      <c r="X79" s="483"/>
      <c r="Y79" s="484"/>
      <c r="Z79" s="484"/>
      <c r="AA79" s="492"/>
      <c r="AB79" s="197" t="str">
        <f>①日ソ登録選手入力!C$71&amp;""</f>
        <v/>
      </c>
      <c r="AC79" s="491" t="str">
        <f>①日ソ登録選手入力!O$71&amp;""</f>
        <v>　</v>
      </c>
      <c r="AD79" s="491"/>
      <c r="AE79" s="491"/>
      <c r="AF79" s="491"/>
      <c r="AG79" s="491"/>
      <c r="AH79" s="491"/>
      <c r="AI79" s="491" t="str">
        <f>IF(①日ソ登録選手入力!J$71="","",①日ソ登録選手入力!Q$71)</f>
        <v/>
      </c>
      <c r="AJ79" s="491"/>
      <c r="AK79" s="491"/>
      <c r="AL79" s="482" t="str">
        <f>①日ソ登録選手入力!K$71&amp;""</f>
        <v/>
      </c>
      <c r="AM79" s="482"/>
      <c r="AN79" s="482"/>
      <c r="AO79" s="482"/>
      <c r="AP79" s="483" t="str">
        <f>①日ソ登録選手入力!L$71&amp;""</f>
        <v/>
      </c>
      <c r="AQ79" s="483"/>
      <c r="AR79" s="483"/>
      <c r="AS79" s="483"/>
      <c r="AT79" s="483"/>
      <c r="AU79" s="483"/>
      <c r="AV79" s="483"/>
      <c r="AW79" s="483"/>
      <c r="AX79" s="484"/>
      <c r="AY79" s="484"/>
      <c r="AZ79" s="485"/>
    </row>
    <row r="80" spans="1:54" ht="27" customHeight="1">
      <c r="A80" s="493" t="s">
        <v>93</v>
      </c>
      <c r="B80" s="494"/>
      <c r="C80" s="280"/>
      <c r="D80" s="788"/>
      <c r="E80" s="491"/>
      <c r="F80" s="491"/>
      <c r="G80" s="491"/>
      <c r="H80" s="491"/>
      <c r="I80" s="491"/>
      <c r="J80" s="491"/>
      <c r="K80" s="491"/>
      <c r="L80" s="491"/>
      <c r="M80" s="482"/>
      <c r="N80" s="482"/>
      <c r="O80" s="482"/>
      <c r="P80" s="482"/>
      <c r="Q80" s="483"/>
      <c r="R80" s="483"/>
      <c r="S80" s="483"/>
      <c r="T80" s="483"/>
      <c r="U80" s="483"/>
      <c r="V80" s="483"/>
      <c r="W80" s="483"/>
      <c r="X80" s="483"/>
      <c r="Y80" s="484"/>
      <c r="Z80" s="484"/>
      <c r="AA80" s="492"/>
      <c r="AB80" s="197" t="str">
        <f>①日ソ登録選手入力!C$72&amp;""</f>
        <v/>
      </c>
      <c r="AC80" s="491" t="str">
        <f>①日ソ登録選手入力!O$72&amp;""</f>
        <v>　</v>
      </c>
      <c r="AD80" s="491"/>
      <c r="AE80" s="491"/>
      <c r="AF80" s="491"/>
      <c r="AG80" s="491"/>
      <c r="AH80" s="491"/>
      <c r="AI80" s="491" t="str">
        <f>IF(①日ソ登録選手入力!J$72="","",①日ソ登録選手入力!Q$72)</f>
        <v/>
      </c>
      <c r="AJ80" s="491"/>
      <c r="AK80" s="491"/>
      <c r="AL80" s="482" t="str">
        <f>①日ソ登録選手入力!K$72&amp;""</f>
        <v/>
      </c>
      <c r="AM80" s="482"/>
      <c r="AN80" s="482"/>
      <c r="AO80" s="482"/>
      <c r="AP80" s="483" t="str">
        <f>①日ソ登録選手入力!L$72&amp;""</f>
        <v/>
      </c>
      <c r="AQ80" s="483"/>
      <c r="AR80" s="483"/>
      <c r="AS80" s="483"/>
      <c r="AT80" s="483"/>
      <c r="AU80" s="483"/>
      <c r="AV80" s="483"/>
      <c r="AW80" s="483"/>
      <c r="AX80" s="484"/>
      <c r="AY80" s="484"/>
      <c r="AZ80" s="485"/>
    </row>
    <row r="81" spans="1:52" ht="27" customHeight="1">
      <c r="A81" s="495" t="s">
        <v>187</v>
      </c>
      <c r="B81" s="790"/>
      <c r="C81" s="291"/>
      <c r="D81" s="491"/>
      <c r="E81" s="491"/>
      <c r="F81" s="491"/>
      <c r="G81" s="491"/>
      <c r="H81" s="491"/>
      <c r="I81" s="491"/>
      <c r="J81" s="491"/>
      <c r="K81" s="491"/>
      <c r="L81" s="491"/>
      <c r="M81" s="482"/>
      <c r="N81" s="482"/>
      <c r="O81" s="482"/>
      <c r="P81" s="482"/>
      <c r="Q81" s="483"/>
      <c r="R81" s="483"/>
      <c r="S81" s="483"/>
      <c r="T81" s="483"/>
      <c r="U81" s="483"/>
      <c r="V81" s="483"/>
      <c r="W81" s="483"/>
      <c r="X81" s="483"/>
      <c r="Y81" s="484"/>
      <c r="Z81" s="484"/>
      <c r="AA81" s="492"/>
      <c r="AB81" s="197" t="str">
        <f>①日ソ登録選手入力!C$73&amp;""</f>
        <v/>
      </c>
      <c r="AC81" s="491" t="str">
        <f>①日ソ登録選手入力!O$73&amp;""</f>
        <v>　</v>
      </c>
      <c r="AD81" s="491"/>
      <c r="AE81" s="491"/>
      <c r="AF81" s="491"/>
      <c r="AG81" s="491"/>
      <c r="AH81" s="491"/>
      <c r="AI81" s="491" t="str">
        <f>IF(①日ソ登録選手入力!J$73="","",①日ソ登録選手入力!Q$73)</f>
        <v/>
      </c>
      <c r="AJ81" s="491"/>
      <c r="AK81" s="491"/>
      <c r="AL81" s="482" t="str">
        <f>①日ソ登録選手入力!K$73&amp;""</f>
        <v/>
      </c>
      <c r="AM81" s="482"/>
      <c r="AN81" s="482"/>
      <c r="AO81" s="482"/>
      <c r="AP81" s="483" t="str">
        <f>①日ソ登録選手入力!L$73&amp;""</f>
        <v/>
      </c>
      <c r="AQ81" s="483"/>
      <c r="AR81" s="483"/>
      <c r="AS81" s="483"/>
      <c r="AT81" s="483"/>
      <c r="AU81" s="483"/>
      <c r="AV81" s="483"/>
      <c r="AW81" s="483"/>
      <c r="AX81" s="484"/>
      <c r="AY81" s="484"/>
      <c r="AZ81" s="485"/>
    </row>
    <row r="82" spans="1:52" ht="27" customHeight="1">
      <c r="A82" s="121"/>
      <c r="B82" s="121"/>
      <c r="C82" s="190" t="str">
        <f>①日ソ登録選手入力!C$58&amp;""</f>
        <v/>
      </c>
      <c r="D82" s="787" t="str">
        <f>①日ソ登録選手入力!O$58&amp;""</f>
        <v>　</v>
      </c>
      <c r="E82" s="787"/>
      <c r="F82" s="787"/>
      <c r="G82" s="787"/>
      <c r="H82" s="787"/>
      <c r="I82" s="787"/>
      <c r="J82" s="491" t="str">
        <f>IF(①日ソ登録選手入力!J$58="","",①日ソ登録選手入力!Q$58)</f>
        <v/>
      </c>
      <c r="K82" s="491"/>
      <c r="L82" s="491"/>
      <c r="M82" s="482" t="str">
        <f>①日ソ登録選手入力!K$58&amp;""</f>
        <v/>
      </c>
      <c r="N82" s="482"/>
      <c r="O82" s="482"/>
      <c r="P82" s="482"/>
      <c r="Q82" s="483" t="str">
        <f>①日ソ登録選手入力!L$58&amp;""</f>
        <v/>
      </c>
      <c r="R82" s="483"/>
      <c r="S82" s="483"/>
      <c r="T82" s="483"/>
      <c r="U82" s="483"/>
      <c r="V82" s="483"/>
      <c r="W82" s="483"/>
      <c r="X82" s="483"/>
      <c r="Y82" s="484"/>
      <c r="Z82" s="484"/>
      <c r="AA82" s="492"/>
      <c r="AB82" s="197" t="str">
        <f>①日ソ登録選手入力!C$74&amp;""</f>
        <v/>
      </c>
      <c r="AC82" s="491" t="str">
        <f>①日ソ登録選手入力!O$74&amp;""</f>
        <v>　</v>
      </c>
      <c r="AD82" s="491"/>
      <c r="AE82" s="491"/>
      <c r="AF82" s="491"/>
      <c r="AG82" s="491"/>
      <c r="AH82" s="491"/>
      <c r="AI82" s="491" t="str">
        <f>IF(①日ソ登録選手入力!J$74="","",①日ソ登録選手入力!Q$74)</f>
        <v/>
      </c>
      <c r="AJ82" s="491"/>
      <c r="AK82" s="491"/>
      <c r="AL82" s="482" t="str">
        <f>①日ソ登録選手入力!K$74&amp;""</f>
        <v/>
      </c>
      <c r="AM82" s="482"/>
      <c r="AN82" s="482"/>
      <c r="AO82" s="482"/>
      <c r="AP82" s="483" t="str">
        <f>①日ソ登録選手入力!L$74&amp;""</f>
        <v/>
      </c>
      <c r="AQ82" s="483"/>
      <c r="AR82" s="483"/>
      <c r="AS82" s="483"/>
      <c r="AT82" s="483"/>
      <c r="AU82" s="483"/>
      <c r="AV82" s="483"/>
      <c r="AW82" s="483"/>
      <c r="AX82" s="484"/>
      <c r="AY82" s="484"/>
      <c r="AZ82" s="485"/>
    </row>
    <row r="83" spans="1:52" ht="27" customHeight="1">
      <c r="A83" s="121"/>
      <c r="B83" s="121"/>
      <c r="C83" s="190" t="str">
        <f>①日ソ登録選手入力!C$59&amp;""</f>
        <v/>
      </c>
      <c r="D83" s="787" t="str">
        <f>①日ソ登録選手入力!O$59&amp;""</f>
        <v>　</v>
      </c>
      <c r="E83" s="787"/>
      <c r="F83" s="787"/>
      <c r="G83" s="787"/>
      <c r="H83" s="787"/>
      <c r="I83" s="787"/>
      <c r="J83" s="491" t="str">
        <f>IF(①日ソ登録選手入力!J$59="","",①日ソ登録選手入力!Q$59)</f>
        <v/>
      </c>
      <c r="K83" s="491"/>
      <c r="L83" s="491"/>
      <c r="M83" s="482" t="str">
        <f>①日ソ登録選手入力!K$59&amp;""</f>
        <v/>
      </c>
      <c r="N83" s="482"/>
      <c r="O83" s="482"/>
      <c r="P83" s="482"/>
      <c r="Q83" s="483" t="str">
        <f>①日ソ登録選手入力!L$59&amp;""</f>
        <v/>
      </c>
      <c r="R83" s="483"/>
      <c r="S83" s="483"/>
      <c r="T83" s="483"/>
      <c r="U83" s="483"/>
      <c r="V83" s="483"/>
      <c r="W83" s="483"/>
      <c r="X83" s="483"/>
      <c r="Y83" s="484"/>
      <c r="Z83" s="484"/>
      <c r="AA83" s="492"/>
      <c r="AB83" s="197" t="str">
        <f>①日ソ登録選手入力!C$75&amp;""</f>
        <v/>
      </c>
      <c r="AC83" s="491" t="str">
        <f>①日ソ登録選手入力!O$75&amp;""</f>
        <v>　</v>
      </c>
      <c r="AD83" s="491"/>
      <c r="AE83" s="491"/>
      <c r="AF83" s="491"/>
      <c r="AG83" s="491"/>
      <c r="AH83" s="491"/>
      <c r="AI83" s="491" t="str">
        <f>IF(①日ソ登録選手入力!J$75="","",①日ソ登録選手入力!Q$75)</f>
        <v/>
      </c>
      <c r="AJ83" s="491"/>
      <c r="AK83" s="491"/>
      <c r="AL83" s="482" t="str">
        <f>①日ソ登録選手入力!K$75&amp;""</f>
        <v/>
      </c>
      <c r="AM83" s="482"/>
      <c r="AN83" s="482"/>
      <c r="AO83" s="482"/>
      <c r="AP83" s="483" t="str">
        <f>①日ソ登録選手入力!L$75&amp;""</f>
        <v/>
      </c>
      <c r="AQ83" s="483"/>
      <c r="AR83" s="483"/>
      <c r="AS83" s="483"/>
      <c r="AT83" s="483"/>
      <c r="AU83" s="483"/>
      <c r="AV83" s="483"/>
      <c r="AW83" s="483"/>
      <c r="AX83" s="484"/>
      <c r="AY83" s="484"/>
      <c r="AZ83" s="485"/>
    </row>
    <row r="84" spans="1:52" ht="27" customHeight="1">
      <c r="A84" s="121"/>
      <c r="B84" s="121"/>
      <c r="C84" s="190" t="str">
        <f>①日ソ登録選手入力!C$60&amp;""</f>
        <v/>
      </c>
      <c r="D84" s="787" t="str">
        <f>①日ソ登録選手入力!O$60&amp;""</f>
        <v>　</v>
      </c>
      <c r="E84" s="787"/>
      <c r="F84" s="787"/>
      <c r="G84" s="787"/>
      <c r="H84" s="787"/>
      <c r="I84" s="787"/>
      <c r="J84" s="491" t="str">
        <f>IF(①日ソ登録選手入力!J$60="","",①日ソ登録選手入力!Q$60)</f>
        <v/>
      </c>
      <c r="K84" s="491"/>
      <c r="L84" s="491"/>
      <c r="M84" s="482" t="str">
        <f>①日ソ登録選手入力!K$60&amp;""</f>
        <v/>
      </c>
      <c r="N84" s="482"/>
      <c r="O84" s="482"/>
      <c r="P84" s="482"/>
      <c r="Q84" s="483" t="str">
        <f>①日ソ登録選手入力!L$60&amp;""</f>
        <v/>
      </c>
      <c r="R84" s="483"/>
      <c r="S84" s="483"/>
      <c r="T84" s="483"/>
      <c r="U84" s="483"/>
      <c r="V84" s="483"/>
      <c r="W84" s="483"/>
      <c r="X84" s="483"/>
      <c r="Y84" s="484"/>
      <c r="Z84" s="484"/>
      <c r="AA84" s="492"/>
      <c r="AB84" s="197" t="str">
        <f>①日ソ登録選手入力!C$76&amp;""</f>
        <v/>
      </c>
      <c r="AC84" s="491" t="str">
        <f>①日ソ登録選手入力!O$76&amp;""</f>
        <v>　</v>
      </c>
      <c r="AD84" s="491"/>
      <c r="AE84" s="491"/>
      <c r="AF84" s="491"/>
      <c r="AG84" s="491"/>
      <c r="AH84" s="491"/>
      <c r="AI84" s="491" t="str">
        <f>IF(①日ソ登録選手入力!J$76="","",①日ソ登録選手入力!Q$76)</f>
        <v/>
      </c>
      <c r="AJ84" s="491"/>
      <c r="AK84" s="491"/>
      <c r="AL84" s="482" t="str">
        <f>①日ソ登録選手入力!K$76&amp;""</f>
        <v/>
      </c>
      <c r="AM84" s="482"/>
      <c r="AN84" s="482"/>
      <c r="AO84" s="482"/>
      <c r="AP84" s="483" t="str">
        <f>①日ソ登録選手入力!L$76&amp;""</f>
        <v/>
      </c>
      <c r="AQ84" s="483"/>
      <c r="AR84" s="483"/>
      <c r="AS84" s="483"/>
      <c r="AT84" s="483"/>
      <c r="AU84" s="483"/>
      <c r="AV84" s="483"/>
      <c r="AW84" s="483"/>
      <c r="AX84" s="484"/>
      <c r="AY84" s="484"/>
      <c r="AZ84" s="485"/>
    </row>
    <row r="85" spans="1:52" ht="27" customHeight="1">
      <c r="A85" s="121"/>
      <c r="B85" s="121"/>
      <c r="C85" s="190" t="str">
        <f>①日ソ登録選手入力!C$61&amp;""</f>
        <v/>
      </c>
      <c r="D85" s="787" t="str">
        <f>①日ソ登録選手入力!O$61&amp;""</f>
        <v>　</v>
      </c>
      <c r="E85" s="787"/>
      <c r="F85" s="787"/>
      <c r="G85" s="787"/>
      <c r="H85" s="787"/>
      <c r="I85" s="787"/>
      <c r="J85" s="491" t="str">
        <f>IF(①日ソ登録選手入力!J$61="","",①日ソ登録選手入力!Q$61)</f>
        <v/>
      </c>
      <c r="K85" s="491"/>
      <c r="L85" s="491"/>
      <c r="M85" s="482" t="str">
        <f>①日ソ登録選手入力!K$61&amp;""</f>
        <v/>
      </c>
      <c r="N85" s="482"/>
      <c r="O85" s="482"/>
      <c r="P85" s="482"/>
      <c r="Q85" s="483" t="str">
        <f>①日ソ登録選手入力!L$61&amp;""</f>
        <v/>
      </c>
      <c r="R85" s="483"/>
      <c r="S85" s="483"/>
      <c r="T85" s="483"/>
      <c r="U85" s="483"/>
      <c r="V85" s="483"/>
      <c r="W85" s="483"/>
      <c r="X85" s="483"/>
      <c r="Y85" s="484"/>
      <c r="Z85" s="484"/>
      <c r="AA85" s="492"/>
      <c r="AB85" s="197" t="str">
        <f>①日ソ登録選手入力!C$77&amp;""</f>
        <v/>
      </c>
      <c r="AC85" s="491" t="str">
        <f>①日ソ登録選手入力!O$77&amp;""</f>
        <v>　</v>
      </c>
      <c r="AD85" s="491"/>
      <c r="AE85" s="491"/>
      <c r="AF85" s="491"/>
      <c r="AG85" s="491"/>
      <c r="AH85" s="491"/>
      <c r="AI85" s="491" t="str">
        <f>IF(①日ソ登録選手入力!J$77="","",①日ソ登録選手入力!Q$77)</f>
        <v/>
      </c>
      <c r="AJ85" s="491"/>
      <c r="AK85" s="491"/>
      <c r="AL85" s="482" t="str">
        <f>①日ソ登録選手入力!K$77&amp;""</f>
        <v/>
      </c>
      <c r="AM85" s="482"/>
      <c r="AN85" s="482"/>
      <c r="AO85" s="482"/>
      <c r="AP85" s="483" t="str">
        <f>①日ソ登録選手入力!L$77&amp;""</f>
        <v/>
      </c>
      <c r="AQ85" s="483"/>
      <c r="AR85" s="483"/>
      <c r="AS85" s="483"/>
      <c r="AT85" s="483"/>
      <c r="AU85" s="483"/>
      <c r="AV85" s="483"/>
      <c r="AW85" s="483"/>
      <c r="AX85" s="484"/>
      <c r="AY85" s="484"/>
      <c r="AZ85" s="485"/>
    </row>
    <row r="86" spans="1:52" ht="27" customHeight="1">
      <c r="A86" s="121"/>
      <c r="B86" s="121"/>
      <c r="C86" s="190" t="str">
        <f>①日ソ登録選手入力!C$62&amp;""</f>
        <v/>
      </c>
      <c r="D86" s="787" t="str">
        <f>①日ソ登録選手入力!O$62&amp;""</f>
        <v>　</v>
      </c>
      <c r="E86" s="787"/>
      <c r="F86" s="787"/>
      <c r="G86" s="787"/>
      <c r="H86" s="787"/>
      <c r="I86" s="787"/>
      <c r="J86" s="491" t="str">
        <f>IF(①日ソ登録選手入力!J$62="","",①日ソ登録選手入力!Q$62)</f>
        <v/>
      </c>
      <c r="K86" s="491"/>
      <c r="L86" s="491"/>
      <c r="M86" s="482" t="str">
        <f>①日ソ登録選手入力!K$62&amp;""</f>
        <v/>
      </c>
      <c r="N86" s="482"/>
      <c r="O86" s="482"/>
      <c r="P86" s="482"/>
      <c r="Q86" s="483" t="str">
        <f>①日ソ登録選手入力!L$62&amp;""</f>
        <v/>
      </c>
      <c r="R86" s="483"/>
      <c r="S86" s="483"/>
      <c r="T86" s="483"/>
      <c r="U86" s="483"/>
      <c r="V86" s="483"/>
      <c r="W86" s="483"/>
      <c r="X86" s="483"/>
      <c r="Y86" s="484"/>
      <c r="Z86" s="484"/>
      <c r="AA86" s="492"/>
      <c r="AB86" s="197" t="str">
        <f>①日ソ登録選手入力!C$78&amp;""</f>
        <v/>
      </c>
      <c r="AC86" s="491" t="str">
        <f>①日ソ登録選手入力!O$78&amp;""</f>
        <v>　</v>
      </c>
      <c r="AD86" s="491"/>
      <c r="AE86" s="491"/>
      <c r="AF86" s="491"/>
      <c r="AG86" s="491"/>
      <c r="AH86" s="491"/>
      <c r="AI86" s="491" t="str">
        <f>IF(①日ソ登録選手入力!J$78="","",①日ソ登録選手入力!Q$78)</f>
        <v/>
      </c>
      <c r="AJ86" s="491"/>
      <c r="AK86" s="491"/>
      <c r="AL86" s="482" t="str">
        <f>①日ソ登録選手入力!K$78&amp;""</f>
        <v/>
      </c>
      <c r="AM86" s="482"/>
      <c r="AN86" s="482"/>
      <c r="AO86" s="482"/>
      <c r="AP86" s="483" t="str">
        <f>①日ソ登録選手入力!L$78&amp;""</f>
        <v/>
      </c>
      <c r="AQ86" s="483"/>
      <c r="AR86" s="483"/>
      <c r="AS86" s="483"/>
      <c r="AT86" s="483"/>
      <c r="AU86" s="483"/>
      <c r="AV86" s="483"/>
      <c r="AW86" s="483"/>
      <c r="AX86" s="484"/>
      <c r="AY86" s="484"/>
      <c r="AZ86" s="485"/>
    </row>
    <row r="87" spans="1:52" ht="27" customHeight="1">
      <c r="A87" s="121"/>
      <c r="B87" s="121"/>
      <c r="C87" s="190" t="str">
        <f>①日ソ登録選手入力!C$63&amp;""</f>
        <v/>
      </c>
      <c r="D87" s="787" t="str">
        <f>①日ソ登録選手入力!O$63&amp;""</f>
        <v>　</v>
      </c>
      <c r="E87" s="787"/>
      <c r="F87" s="787"/>
      <c r="G87" s="787"/>
      <c r="H87" s="787"/>
      <c r="I87" s="787"/>
      <c r="J87" s="491" t="str">
        <f>IF(①日ソ登録選手入力!J$63="","",①日ソ登録選手入力!Q$63)</f>
        <v/>
      </c>
      <c r="K87" s="491"/>
      <c r="L87" s="491"/>
      <c r="M87" s="482" t="str">
        <f>①日ソ登録選手入力!K$63&amp;""</f>
        <v/>
      </c>
      <c r="N87" s="482"/>
      <c r="O87" s="482"/>
      <c r="P87" s="482"/>
      <c r="Q87" s="483" t="str">
        <f>①日ソ登録選手入力!L$63&amp;""</f>
        <v/>
      </c>
      <c r="R87" s="483"/>
      <c r="S87" s="483"/>
      <c r="T87" s="483"/>
      <c r="U87" s="483"/>
      <c r="V87" s="483"/>
      <c r="W87" s="483"/>
      <c r="X87" s="483"/>
      <c r="Y87" s="484"/>
      <c r="Z87" s="484"/>
      <c r="AA87" s="492"/>
      <c r="AB87" s="197" t="str">
        <f>①日ソ登録選手入力!C$79&amp;""</f>
        <v/>
      </c>
      <c r="AC87" s="491" t="str">
        <f>①日ソ登録選手入力!O$79&amp;""</f>
        <v>　</v>
      </c>
      <c r="AD87" s="491"/>
      <c r="AE87" s="491"/>
      <c r="AF87" s="491"/>
      <c r="AG87" s="491"/>
      <c r="AH87" s="491"/>
      <c r="AI87" s="491" t="str">
        <f>IF(①日ソ登録選手入力!J$79="","",①日ソ登録選手入力!Q$79)</f>
        <v/>
      </c>
      <c r="AJ87" s="491"/>
      <c r="AK87" s="491"/>
      <c r="AL87" s="482" t="str">
        <f>①日ソ登録選手入力!K$79&amp;""</f>
        <v/>
      </c>
      <c r="AM87" s="482"/>
      <c r="AN87" s="482"/>
      <c r="AO87" s="482"/>
      <c r="AP87" s="483" t="str">
        <f>①日ソ登録選手入力!L$79&amp;""</f>
        <v/>
      </c>
      <c r="AQ87" s="483"/>
      <c r="AR87" s="483"/>
      <c r="AS87" s="483"/>
      <c r="AT87" s="483"/>
      <c r="AU87" s="483"/>
      <c r="AV87" s="483"/>
      <c r="AW87" s="483"/>
      <c r="AX87" s="484"/>
      <c r="AY87" s="484"/>
      <c r="AZ87" s="485"/>
    </row>
    <row r="88" spans="1:52" ht="27" customHeight="1">
      <c r="A88" s="121"/>
      <c r="B88" s="121"/>
      <c r="C88" s="190" t="str">
        <f>①日ソ登録選手入力!C$64&amp;""</f>
        <v/>
      </c>
      <c r="D88" s="787" t="str">
        <f>①日ソ登録選手入力!O$64&amp;""</f>
        <v>　</v>
      </c>
      <c r="E88" s="787"/>
      <c r="F88" s="787"/>
      <c r="G88" s="787"/>
      <c r="H88" s="787"/>
      <c r="I88" s="787"/>
      <c r="J88" s="491" t="str">
        <f>IF(①日ソ登録選手入力!J$64="","",①日ソ登録選手入力!Q$64)</f>
        <v/>
      </c>
      <c r="K88" s="491"/>
      <c r="L88" s="491"/>
      <c r="M88" s="482" t="str">
        <f>①日ソ登録選手入力!K$64&amp;""</f>
        <v/>
      </c>
      <c r="N88" s="482"/>
      <c r="O88" s="482"/>
      <c r="P88" s="482"/>
      <c r="Q88" s="483" t="str">
        <f>①日ソ登録選手入力!L$64&amp;""</f>
        <v/>
      </c>
      <c r="R88" s="483"/>
      <c r="S88" s="483"/>
      <c r="T88" s="483"/>
      <c r="U88" s="483"/>
      <c r="V88" s="483"/>
      <c r="W88" s="483"/>
      <c r="X88" s="483"/>
      <c r="Y88" s="484"/>
      <c r="Z88" s="484"/>
      <c r="AA88" s="492"/>
      <c r="AB88" s="197" t="str">
        <f>①日ソ登録選手入力!C$80&amp;""</f>
        <v/>
      </c>
      <c r="AC88" s="491" t="str">
        <f>①日ソ登録選手入力!O$80&amp;""</f>
        <v>　</v>
      </c>
      <c r="AD88" s="491"/>
      <c r="AE88" s="491"/>
      <c r="AF88" s="491"/>
      <c r="AG88" s="491"/>
      <c r="AH88" s="491"/>
      <c r="AI88" s="491" t="str">
        <f>IF(①日ソ登録選手入力!J$80="","",①日ソ登録選手入力!Q$80)</f>
        <v/>
      </c>
      <c r="AJ88" s="491"/>
      <c r="AK88" s="491"/>
      <c r="AL88" s="482" t="str">
        <f>①日ソ登録選手入力!K$80&amp;""</f>
        <v/>
      </c>
      <c r="AM88" s="482"/>
      <c r="AN88" s="482"/>
      <c r="AO88" s="482"/>
      <c r="AP88" s="483" t="str">
        <f>①日ソ登録選手入力!L$80&amp;""</f>
        <v/>
      </c>
      <c r="AQ88" s="483"/>
      <c r="AR88" s="483"/>
      <c r="AS88" s="483"/>
      <c r="AT88" s="483"/>
      <c r="AU88" s="483"/>
      <c r="AV88" s="483"/>
      <c r="AW88" s="483"/>
      <c r="AX88" s="484"/>
      <c r="AY88" s="484"/>
      <c r="AZ88" s="485"/>
    </row>
    <row r="89" spans="1:52" ht="27" customHeight="1" thickBot="1">
      <c r="A89" s="121"/>
      <c r="B89" s="121"/>
      <c r="C89" s="191" t="str">
        <f>①日ソ登録選手入力!C$65&amp;""</f>
        <v/>
      </c>
      <c r="D89" s="786" t="str">
        <f>①日ソ登録選手入力!O$65&amp;""</f>
        <v>　</v>
      </c>
      <c r="E89" s="786"/>
      <c r="F89" s="786"/>
      <c r="G89" s="786"/>
      <c r="H89" s="786"/>
      <c r="I89" s="786"/>
      <c r="J89" s="486" t="str">
        <f>IF(①日ソ登録選手入力!J$65="","",①日ソ登録選手入力!Q$65)</f>
        <v/>
      </c>
      <c r="K89" s="486"/>
      <c r="L89" s="486"/>
      <c r="M89" s="488" t="str">
        <f>①日ソ登録選手入力!K$65&amp;""</f>
        <v/>
      </c>
      <c r="N89" s="488"/>
      <c r="O89" s="488"/>
      <c r="P89" s="488"/>
      <c r="Q89" s="489" t="str">
        <f>①日ソ登録選手入力!L$65&amp;""</f>
        <v/>
      </c>
      <c r="R89" s="489"/>
      <c r="S89" s="489"/>
      <c r="T89" s="489"/>
      <c r="U89" s="489"/>
      <c r="V89" s="489"/>
      <c r="W89" s="489"/>
      <c r="X89" s="489"/>
      <c r="Y89" s="479"/>
      <c r="Z89" s="479"/>
      <c r="AA89" s="490"/>
      <c r="AB89" s="198" t="str">
        <f>①日ソ登録選手入力!C$81&amp;""</f>
        <v/>
      </c>
      <c r="AC89" s="486" t="str">
        <f>①日ソ登録選手入力!O$81&amp;""</f>
        <v>　</v>
      </c>
      <c r="AD89" s="486"/>
      <c r="AE89" s="486"/>
      <c r="AF89" s="486"/>
      <c r="AG89" s="486"/>
      <c r="AH89" s="486"/>
      <c r="AI89" s="486" t="str">
        <f>IF(①日ソ登録選手入力!J$81="","",①日ソ登録選手入力!Q$79)</f>
        <v/>
      </c>
      <c r="AJ89" s="486"/>
      <c r="AK89" s="486"/>
      <c r="AL89" s="488" t="str">
        <f>①日ソ登録選手入力!K$81&amp;""</f>
        <v/>
      </c>
      <c r="AM89" s="488"/>
      <c r="AN89" s="488"/>
      <c r="AO89" s="488"/>
      <c r="AP89" s="489" t="str">
        <f>①日ソ登録選手入力!L$81&amp;""</f>
        <v/>
      </c>
      <c r="AQ89" s="489"/>
      <c r="AR89" s="489"/>
      <c r="AS89" s="489"/>
      <c r="AT89" s="489"/>
      <c r="AU89" s="489"/>
      <c r="AV89" s="489"/>
      <c r="AW89" s="489"/>
      <c r="AX89" s="479"/>
      <c r="AY89" s="479"/>
      <c r="AZ89" s="480"/>
    </row>
    <row r="90" spans="1:52" ht="7.5" customHeight="1">
      <c r="A90" s="121"/>
      <c r="B90" s="121"/>
      <c r="C90" s="121"/>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30"/>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row>
    <row r="91" spans="1:52">
      <c r="A91" s="117"/>
      <c r="B91" s="117"/>
      <c r="C91" s="165" t="s">
        <v>189</v>
      </c>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row>
    <row r="92" spans="1:52">
      <c r="A92" s="117"/>
      <c r="B92" s="117"/>
      <c r="C92" s="165" t="s">
        <v>190</v>
      </c>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row>
    <row r="93" spans="1:52">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row>
    <row r="94" spans="1:52">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row>
    <row r="95" spans="1:52">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row>
    <row r="96" spans="1:52">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row>
    <row r="97" spans="1:48">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row>
    <row r="98" spans="1:48">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row>
    <row r="99" spans="1:48">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row>
    <row r="100" spans="1:48">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row>
    <row r="101" spans="1:48">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row>
    <row r="102" spans="1:48">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row>
    <row r="103" spans="1:48">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row>
    <row r="104" spans="1:48">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row>
    <row r="105" spans="1:48">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row>
    <row r="106" spans="1:48">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row>
    <row r="107" spans="1:48">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row>
    <row r="108" spans="1:48">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row>
    <row r="109" spans="1:48">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row>
    <row r="110" spans="1:48">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row>
    <row r="111" spans="1:48">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row>
  </sheetData>
  <sheetProtection algorithmName="SHA-512" hashValue="g/DedEEJ8XB9j0vHzcWd8wsvqFVG1/B5Xluo1iqAwCWr8ryqpDW26+0oYyFETiIXnRuF1LEfRU73kHz4wfQjjw==" saltValue="zk/sr35BFQJI48G1saD4kQ=="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V28" sqref="V28"/>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7.75" customHeight="1">
      <c r="A1" s="46"/>
      <c r="B1" s="46"/>
      <c r="C1" s="46"/>
      <c r="D1" s="966" t="str">
        <f>②大会参加申込入力!C6&amp;""</f>
        <v/>
      </c>
      <c r="E1" s="966"/>
      <c r="F1" s="966"/>
      <c r="G1" s="966"/>
      <c r="H1" s="966"/>
      <c r="I1" s="966"/>
      <c r="J1" s="966"/>
      <c r="K1" s="966"/>
      <c r="L1" s="966"/>
      <c r="M1" s="966"/>
      <c r="N1" s="966"/>
      <c r="O1" s="966"/>
      <c r="P1" s="966"/>
      <c r="Q1" s="46"/>
    </row>
    <row r="2" spans="1:17" ht="27.75" customHeight="1">
      <c r="A2" s="46"/>
      <c r="B2" s="46"/>
      <c r="C2" s="46"/>
      <c r="D2" s="966"/>
      <c r="E2" s="966"/>
      <c r="F2" s="966"/>
      <c r="G2" s="966"/>
      <c r="H2" s="966"/>
      <c r="I2" s="966"/>
      <c r="J2" s="966"/>
      <c r="K2" s="966"/>
      <c r="L2" s="966"/>
      <c r="M2" s="966"/>
      <c r="N2" s="966"/>
      <c r="O2" s="966"/>
      <c r="P2" s="966"/>
      <c r="Q2" s="46"/>
    </row>
    <row r="3" spans="1:17" ht="27.75" customHeight="1">
      <c r="A3" s="41"/>
      <c r="B3" s="41"/>
      <c r="C3" s="41"/>
      <c r="D3" s="41"/>
      <c r="E3" s="41"/>
      <c r="F3" s="41"/>
      <c r="G3" s="41"/>
      <c r="H3" s="41"/>
      <c r="I3" s="41"/>
      <c r="J3" s="41"/>
      <c r="K3" s="41"/>
      <c r="L3" s="41"/>
      <c r="M3" s="41"/>
      <c r="N3" s="41"/>
      <c r="O3" s="41"/>
      <c r="P3" s="41"/>
      <c r="Q3" s="41"/>
    </row>
    <row r="4" spans="1:17" ht="21" customHeight="1">
      <c r="F4" s="976" t="s">
        <v>0</v>
      </c>
      <c r="G4" s="977"/>
      <c r="H4" s="977"/>
      <c r="I4" s="977"/>
      <c r="J4" s="977"/>
      <c r="K4" s="977"/>
      <c r="L4" s="977"/>
      <c r="M4" s="977"/>
      <c r="N4" s="977"/>
      <c r="O4" s="977"/>
      <c r="P4" s="42"/>
    </row>
    <row r="5" spans="1:17" ht="17.25" customHeight="1">
      <c r="B5" s="961" t="s">
        <v>110</v>
      </c>
      <c r="C5" s="914"/>
      <c r="D5" s="914"/>
      <c r="E5" s="913" t="str">
        <f>①日ソ登録選手入力!C4&amp;""</f>
        <v/>
      </c>
      <c r="F5" s="914"/>
      <c r="G5" s="914"/>
      <c r="H5" s="914"/>
      <c r="I5" s="914"/>
      <c r="J5" s="960"/>
      <c r="K5" s="914" t="s">
        <v>2</v>
      </c>
      <c r="L5" s="914"/>
      <c r="M5" s="914"/>
      <c r="N5" s="962" t="str">
        <f>①日ソ登録選手入力!C3&amp;""</f>
        <v/>
      </c>
      <c r="O5" s="962"/>
      <c r="P5" s="962"/>
      <c r="Q5" s="963"/>
    </row>
    <row r="6" spans="1:17" ht="27" customHeight="1">
      <c r="B6" s="971" t="s">
        <v>1</v>
      </c>
      <c r="C6" s="915"/>
      <c r="D6" s="972"/>
      <c r="E6" s="856" t="str">
        <f>①日ソ登録選手入力!C5&amp;""</f>
        <v/>
      </c>
      <c r="F6" s="857"/>
      <c r="G6" s="857"/>
      <c r="H6" s="857"/>
      <c r="I6" s="857"/>
      <c r="J6" s="970"/>
      <c r="K6" s="915"/>
      <c r="L6" s="915"/>
      <c r="M6" s="915"/>
      <c r="N6" s="964"/>
      <c r="O6" s="964"/>
      <c r="P6" s="964"/>
      <c r="Q6" s="965"/>
    </row>
    <row r="7" spans="1:17" ht="27" customHeight="1">
      <c r="B7" s="931" t="s">
        <v>3</v>
      </c>
      <c r="C7" s="932"/>
      <c r="D7" s="933"/>
      <c r="E7" s="84" t="s">
        <v>4</v>
      </c>
      <c r="F7" s="90" t="str">
        <f>①日ソ登録選手入力!C6&amp;""</f>
        <v/>
      </c>
      <c r="G7" s="948" t="str">
        <f>①日ソ登録選手入力!C7&amp;""</f>
        <v/>
      </c>
      <c r="H7" s="949"/>
      <c r="I7" s="949"/>
      <c r="J7" s="949"/>
      <c r="K7" s="949"/>
      <c r="L7" s="949"/>
      <c r="M7" s="949"/>
      <c r="N7" s="949"/>
      <c r="O7" s="949"/>
      <c r="P7" s="949"/>
      <c r="Q7" s="950"/>
    </row>
    <row r="8" spans="1:17" ht="17.25" customHeight="1">
      <c r="B8" s="922" t="s">
        <v>110</v>
      </c>
      <c r="C8" s="923"/>
      <c r="D8" s="924"/>
      <c r="E8" s="951" t="str">
        <f>①日ソ登録選手入力!P17&amp;""</f>
        <v xml:space="preserve"> </v>
      </c>
      <c r="F8" s="952"/>
      <c r="G8" s="953"/>
      <c r="H8" s="922" t="s">
        <v>110</v>
      </c>
      <c r="I8" s="924"/>
      <c r="J8" s="951" t="str">
        <f>①日ソ登録選手入力!P18&amp;""</f>
        <v xml:space="preserve"> </v>
      </c>
      <c r="K8" s="952"/>
      <c r="L8" s="952"/>
      <c r="M8" s="953"/>
      <c r="N8" s="206" t="s">
        <v>110</v>
      </c>
      <c r="O8" s="951" t="str">
        <f>①日ソ登録選手入力!P19&amp;""</f>
        <v xml:space="preserve"> </v>
      </c>
      <c r="P8" s="952"/>
      <c r="Q8" s="953"/>
    </row>
    <row r="9" spans="1:17" ht="17.25" customHeight="1">
      <c r="B9" s="973" t="s">
        <v>92</v>
      </c>
      <c r="C9" s="974"/>
      <c r="D9" s="975"/>
      <c r="E9" s="967" t="str">
        <f>①日ソ登録選手入力!O17&amp;""</f>
        <v xml:space="preserve"> </v>
      </c>
      <c r="F9" s="968"/>
      <c r="G9" s="969"/>
      <c r="H9" s="973" t="s">
        <v>93</v>
      </c>
      <c r="I9" s="975"/>
      <c r="J9" s="967" t="str">
        <f>①日ソ登録選手入力!O18&amp;""</f>
        <v xml:space="preserve"> </v>
      </c>
      <c r="K9" s="968"/>
      <c r="L9" s="968"/>
      <c r="M9" s="969"/>
      <c r="N9" s="43" t="s">
        <v>93</v>
      </c>
      <c r="O9" s="967" t="str">
        <f>①日ソ登録選手入力!O19&amp;""</f>
        <v xml:space="preserve"> </v>
      </c>
      <c r="P9" s="968"/>
      <c r="Q9" s="969"/>
    </row>
    <row r="10" spans="1:17" ht="17.25" customHeight="1">
      <c r="B10" s="971">
        <v>30</v>
      </c>
      <c r="C10" s="915"/>
      <c r="D10" s="972"/>
      <c r="E10" s="856"/>
      <c r="F10" s="857"/>
      <c r="G10" s="970"/>
      <c r="H10" s="971">
        <v>31</v>
      </c>
      <c r="I10" s="972"/>
      <c r="J10" s="856"/>
      <c r="K10" s="857"/>
      <c r="L10" s="857"/>
      <c r="M10" s="970"/>
      <c r="N10" s="44">
        <v>32</v>
      </c>
      <c r="O10" s="856"/>
      <c r="P10" s="857"/>
      <c r="Q10" s="970"/>
    </row>
    <row r="11" spans="1:17" ht="17.25" customHeight="1">
      <c r="B11" s="922" t="s">
        <v>5</v>
      </c>
      <c r="C11" s="923"/>
      <c r="D11" s="924"/>
      <c r="E11" s="913" t="str">
        <f>①日ソ登録選手入力!C9&amp;""</f>
        <v/>
      </c>
      <c r="F11" s="914"/>
      <c r="G11" s="914"/>
      <c r="H11" s="914"/>
      <c r="I11" s="914"/>
      <c r="J11" s="916" t="s">
        <v>6</v>
      </c>
      <c r="K11" s="917"/>
      <c r="L11" s="918"/>
      <c r="M11" s="55" t="s">
        <v>91</v>
      </c>
      <c r="N11" s="908" t="str">
        <f>①日ソ登録選手入力!C13&amp;""</f>
        <v/>
      </c>
      <c r="O11" s="909"/>
      <c r="P11" s="909"/>
      <c r="Q11" s="910"/>
    </row>
    <row r="12" spans="1:17" ht="17.25" customHeight="1">
      <c r="B12" s="925"/>
      <c r="C12" s="926"/>
      <c r="D12" s="927"/>
      <c r="E12" s="904"/>
      <c r="F12" s="915"/>
      <c r="G12" s="915"/>
      <c r="H12" s="915"/>
      <c r="I12" s="915"/>
      <c r="J12" s="919"/>
      <c r="K12" s="920"/>
      <c r="L12" s="921"/>
      <c r="M12" s="56" t="s">
        <v>7</v>
      </c>
      <c r="N12" s="911" t="str">
        <f>①日ソ登録選手入力!C12&amp;""</f>
        <v/>
      </c>
      <c r="O12" s="911"/>
      <c r="P12" s="911"/>
      <c r="Q12" s="912"/>
    </row>
    <row r="13" spans="1:17" ht="33" customHeight="1">
      <c r="B13" s="931" t="s">
        <v>8</v>
      </c>
      <c r="C13" s="932"/>
      <c r="D13" s="933"/>
      <c r="E13" s="84" t="s">
        <v>4</v>
      </c>
      <c r="F13" s="209" t="str">
        <f>①日ソ登録選手入力!C10&amp;""</f>
        <v/>
      </c>
      <c r="G13" s="948" t="str">
        <f>①日ソ登録選手入力!C11&amp;""</f>
        <v/>
      </c>
      <c r="H13" s="949"/>
      <c r="I13" s="949"/>
      <c r="J13" s="949"/>
      <c r="K13" s="949"/>
      <c r="L13" s="949"/>
      <c r="M13" s="949"/>
      <c r="N13" s="949"/>
      <c r="O13" s="949"/>
      <c r="P13" s="949"/>
      <c r="Q13" s="950"/>
    </row>
    <row r="14" spans="1:17" ht="17.25" customHeight="1">
      <c r="B14" s="859" t="s">
        <v>14</v>
      </c>
      <c r="C14" s="860"/>
      <c r="D14" s="860"/>
      <c r="E14" s="863" t="str">
        <f>②大会参加申込入力!C8&amp;""</f>
        <v/>
      </c>
      <c r="F14" s="853"/>
      <c r="G14" s="58" t="s">
        <v>53</v>
      </c>
      <c r="H14" s="951" t="str">
        <f>②大会参加申込入力!C9&amp;""</f>
        <v/>
      </c>
      <c r="I14" s="952"/>
      <c r="J14" s="952"/>
      <c r="K14" s="952"/>
      <c r="L14" s="952"/>
      <c r="M14" s="953"/>
      <c r="N14" s="865" t="s">
        <v>61</v>
      </c>
      <c r="O14" s="938" t="str">
        <f>①日ソ登録選手入力!O22&amp;""</f>
        <v xml:space="preserve"> </v>
      </c>
      <c r="P14" s="938"/>
      <c r="Q14" s="938"/>
    </row>
    <row r="15" spans="1:17" ht="17.25" customHeight="1">
      <c r="B15" s="861"/>
      <c r="C15" s="862"/>
      <c r="D15" s="862"/>
      <c r="E15" s="864"/>
      <c r="F15" s="856"/>
      <c r="G15" s="91" t="s">
        <v>29</v>
      </c>
      <c r="H15" s="954" t="str">
        <f>②大会参加申込入力!C10&amp;""</f>
        <v/>
      </c>
      <c r="I15" s="955"/>
      <c r="J15" s="955"/>
      <c r="K15" s="955"/>
      <c r="L15" s="955"/>
      <c r="M15" s="956"/>
      <c r="N15" s="866"/>
      <c r="O15" s="939"/>
      <c r="P15" s="939"/>
      <c r="Q15" s="939"/>
    </row>
    <row r="16" spans="1:17" ht="17.25" customHeight="1">
      <c r="B16" s="859" t="s">
        <v>15</v>
      </c>
      <c r="C16" s="860"/>
      <c r="D16" s="860"/>
      <c r="E16" s="863" t="str">
        <f>②大会参加申込入力!C11&amp;""</f>
        <v/>
      </c>
      <c r="F16" s="853"/>
      <c r="G16" s="58" t="s">
        <v>53</v>
      </c>
      <c r="H16" s="951" t="str">
        <f>②大会参加申込入力!C12&amp;""</f>
        <v/>
      </c>
      <c r="I16" s="952"/>
      <c r="J16" s="952"/>
      <c r="K16" s="952"/>
      <c r="L16" s="952"/>
      <c r="M16" s="953"/>
      <c r="N16" s="865" t="s">
        <v>254</v>
      </c>
      <c r="O16" s="938" t="str">
        <f>①日ソ登録選手入力!O21&amp;""</f>
        <v xml:space="preserve"> </v>
      </c>
      <c r="P16" s="938"/>
      <c r="Q16" s="938"/>
    </row>
    <row r="17" spans="2:19" ht="17.25" customHeight="1">
      <c r="B17" s="861"/>
      <c r="C17" s="862"/>
      <c r="D17" s="862"/>
      <c r="E17" s="864"/>
      <c r="F17" s="856"/>
      <c r="G17" s="91" t="s">
        <v>29</v>
      </c>
      <c r="H17" s="954" t="str">
        <f>②大会参加申込入力!C13&amp;""</f>
        <v/>
      </c>
      <c r="I17" s="955"/>
      <c r="J17" s="955"/>
      <c r="K17" s="955"/>
      <c r="L17" s="955"/>
      <c r="M17" s="956"/>
      <c r="N17" s="866"/>
      <c r="O17" s="939"/>
      <c r="P17" s="939"/>
      <c r="Q17" s="939"/>
    </row>
    <row r="18" spans="2:19" ht="6" customHeight="1"/>
    <row r="19" spans="2:19">
      <c r="B19" s="45"/>
      <c r="C19" s="45"/>
      <c r="D19" s="45"/>
      <c r="E19" s="45"/>
      <c r="F19" s="45"/>
      <c r="G19" s="45"/>
      <c r="H19" s="45"/>
      <c r="I19" s="45"/>
      <c r="J19" s="45"/>
      <c r="K19" s="45"/>
      <c r="L19" s="45"/>
      <c r="M19" s="45"/>
      <c r="N19" s="45"/>
      <c r="O19" s="45"/>
      <c r="P19" s="45"/>
    </row>
    <row r="20" spans="2:19">
      <c r="B20" s="928" t="s">
        <v>207</v>
      </c>
      <c r="C20" s="928"/>
      <c r="D20" s="928"/>
      <c r="E20" s="928"/>
      <c r="F20" s="928"/>
      <c r="G20" s="928"/>
      <c r="H20" s="928"/>
      <c r="I20" s="928"/>
      <c r="J20" s="928"/>
      <c r="K20" s="928"/>
      <c r="L20" s="928"/>
      <c r="M20" s="928"/>
      <c r="N20" s="928"/>
      <c r="O20" s="928"/>
      <c r="P20" s="928"/>
      <c r="Q20" s="928"/>
      <c r="S20" s="205" t="s">
        <v>208</v>
      </c>
    </row>
    <row r="21" spans="2:19">
      <c r="B21" s="928"/>
      <c r="C21" s="928"/>
      <c r="D21" s="928"/>
      <c r="E21" s="928"/>
      <c r="F21" s="928"/>
      <c r="G21" s="928"/>
      <c r="H21" s="928"/>
      <c r="I21" s="928"/>
      <c r="J21" s="928"/>
      <c r="K21" s="928"/>
      <c r="L21" s="928"/>
      <c r="M21" s="928"/>
      <c r="N21" s="928"/>
      <c r="O21" s="928"/>
      <c r="P21" s="928"/>
      <c r="Q21" s="928"/>
    </row>
    <row r="22" spans="2:19" ht="6" customHeight="1">
      <c r="B22" s="45"/>
      <c r="C22" s="45"/>
      <c r="D22" s="45"/>
      <c r="E22" s="45"/>
      <c r="F22" s="45"/>
      <c r="G22" s="45"/>
      <c r="H22" s="45"/>
      <c r="I22" s="45"/>
      <c r="J22" s="45"/>
      <c r="K22" s="45"/>
      <c r="L22" s="45"/>
      <c r="M22" s="45"/>
      <c r="N22" s="45"/>
      <c r="O22" s="45"/>
      <c r="P22" s="45"/>
      <c r="Q22" s="45"/>
    </row>
    <row r="23" spans="2:19">
      <c r="B23" s="877"/>
      <c r="C23" s="929" t="s">
        <v>9</v>
      </c>
      <c r="D23" s="934" t="s">
        <v>9</v>
      </c>
      <c r="E23" s="936" t="s">
        <v>110</v>
      </c>
      <c r="F23" s="936"/>
      <c r="G23" s="936"/>
      <c r="H23" s="940" t="s">
        <v>260</v>
      </c>
      <c r="I23" s="942" t="s">
        <v>256</v>
      </c>
      <c r="J23" s="880"/>
      <c r="K23" s="934" t="s">
        <v>9</v>
      </c>
      <c r="L23" s="934"/>
      <c r="M23" s="936" t="s">
        <v>110</v>
      </c>
      <c r="N23" s="936"/>
      <c r="O23" s="936"/>
      <c r="P23" s="940" t="s">
        <v>260</v>
      </c>
      <c r="Q23" s="944" t="s">
        <v>256</v>
      </c>
    </row>
    <row r="24" spans="2:19" ht="14.25">
      <c r="B24" s="878"/>
      <c r="C24" s="930"/>
      <c r="D24" s="935"/>
      <c r="E24" s="937" t="s">
        <v>97</v>
      </c>
      <c r="F24" s="937"/>
      <c r="G24" s="937"/>
      <c r="H24" s="941"/>
      <c r="I24" s="943"/>
      <c r="J24" s="881"/>
      <c r="K24" s="935"/>
      <c r="L24" s="935"/>
      <c r="M24" s="937" t="s">
        <v>97</v>
      </c>
      <c r="N24" s="937"/>
      <c r="O24" s="937"/>
      <c r="P24" s="941"/>
      <c r="Q24" s="945"/>
    </row>
    <row r="25" spans="2:19" ht="15" customHeight="1">
      <c r="B25" s="885" t="s">
        <v>11</v>
      </c>
      <c r="C25" s="882">
        <v>10</v>
      </c>
      <c r="D25" s="867" t="str">
        <f>②大会参加申込入力!C18&amp;""</f>
        <v>10</v>
      </c>
      <c r="E25" s="873" t="str">
        <f>②大会参加申込入力!Q18</f>
        <v xml:space="preserve"> </v>
      </c>
      <c r="F25" s="874"/>
      <c r="G25" s="875"/>
      <c r="H25" s="886" t="str">
        <f>IF(②大会参加申込入力!J18="","",②大会参加申込入力!S18)</f>
        <v/>
      </c>
      <c r="I25" s="883" t="str">
        <f>IF(②大会参加申込入力!J18="","",②大会参加申込入力!M18)</f>
        <v/>
      </c>
      <c r="J25" s="879" t="s">
        <v>12</v>
      </c>
      <c r="K25" s="867" t="str">
        <f>②大会参加申込入力!C31&amp;""</f>
        <v/>
      </c>
      <c r="L25" s="867"/>
      <c r="M25" s="873" t="str">
        <f>②大会参加申込入力!Q31</f>
        <v xml:space="preserve"> </v>
      </c>
      <c r="N25" s="874"/>
      <c r="O25" s="875"/>
      <c r="P25" s="886" t="str">
        <f>IF(②大会参加申込入力!J31="","",②大会参加申込入力!S31)</f>
        <v/>
      </c>
      <c r="Q25" s="946" t="str">
        <f>②大会参加申込入力!M31&amp;""</f>
        <v/>
      </c>
    </row>
    <row r="26" spans="2:19" ht="21" customHeight="1">
      <c r="B26" s="885"/>
      <c r="C26" s="882"/>
      <c r="D26" s="868"/>
      <c r="E26" s="870" t="str">
        <f>②大会参加申込入力!P18</f>
        <v xml:space="preserve"> </v>
      </c>
      <c r="F26" s="871"/>
      <c r="G26" s="872"/>
      <c r="H26" s="887"/>
      <c r="I26" s="884"/>
      <c r="J26" s="879"/>
      <c r="K26" s="868"/>
      <c r="L26" s="868"/>
      <c r="M26" s="870" t="str">
        <f>②大会参加申込入力!P31</f>
        <v xml:space="preserve"> </v>
      </c>
      <c r="N26" s="871"/>
      <c r="O26" s="872"/>
      <c r="P26" s="887"/>
      <c r="Q26" s="947"/>
    </row>
    <row r="27" spans="2:19" ht="15" customHeight="1">
      <c r="B27" s="885" t="s">
        <v>12</v>
      </c>
      <c r="C27" s="882"/>
      <c r="D27" s="867" t="str">
        <f>②大会参加申込入力!C19&amp;""</f>
        <v/>
      </c>
      <c r="E27" s="873" t="str">
        <f>②大会参加申込入力!Q19</f>
        <v xml:space="preserve"> </v>
      </c>
      <c r="F27" s="874"/>
      <c r="G27" s="875"/>
      <c r="H27" s="886" t="str">
        <f>IF(②大会参加申込入力!J19="","",②大会参加申込入力!S19)</f>
        <v/>
      </c>
      <c r="I27" s="883" t="str">
        <f>②大会参加申込入力!M19&amp;""</f>
        <v/>
      </c>
      <c r="J27" s="879" t="s">
        <v>12</v>
      </c>
      <c r="K27" s="867" t="str">
        <f>②大会参加申込入力!C32&amp;""</f>
        <v/>
      </c>
      <c r="L27" s="867"/>
      <c r="M27" s="873" t="str">
        <f>②大会参加申込入力!Q32</f>
        <v xml:space="preserve"> </v>
      </c>
      <c r="N27" s="874"/>
      <c r="O27" s="875"/>
      <c r="P27" s="886" t="str">
        <f>IF(②大会参加申込入力!J32="","",②大会参加申込入力!S32)</f>
        <v/>
      </c>
      <c r="Q27" s="946" t="str">
        <f>②大会参加申込入力!M32&amp;""</f>
        <v/>
      </c>
    </row>
    <row r="28" spans="2:19" ht="21" customHeight="1">
      <c r="B28" s="885"/>
      <c r="C28" s="882"/>
      <c r="D28" s="868"/>
      <c r="E28" s="870" t="str">
        <f>②大会参加申込入力!P19</f>
        <v xml:space="preserve"> </v>
      </c>
      <c r="F28" s="871"/>
      <c r="G28" s="872"/>
      <c r="H28" s="887"/>
      <c r="I28" s="884"/>
      <c r="J28" s="879"/>
      <c r="K28" s="868"/>
      <c r="L28" s="868"/>
      <c r="M28" s="870" t="str">
        <f>②大会参加申込入力!P32</f>
        <v xml:space="preserve"> </v>
      </c>
      <c r="N28" s="871"/>
      <c r="O28" s="872"/>
      <c r="P28" s="887"/>
      <c r="Q28" s="947"/>
    </row>
    <row r="29" spans="2:19" ht="15" customHeight="1">
      <c r="B29" s="885" t="s">
        <v>12</v>
      </c>
      <c r="C29" s="882"/>
      <c r="D29" s="867" t="str">
        <f>②大会参加申込入力!C20&amp;""</f>
        <v/>
      </c>
      <c r="E29" s="873" t="str">
        <f>②大会参加申込入力!Q20</f>
        <v xml:space="preserve"> </v>
      </c>
      <c r="F29" s="874"/>
      <c r="G29" s="875"/>
      <c r="H29" s="886" t="str">
        <f>IF(②大会参加申込入力!J20="","",②大会参加申込入力!S20)</f>
        <v/>
      </c>
      <c r="I29" s="883" t="str">
        <f>②大会参加申込入力!M20&amp;""</f>
        <v/>
      </c>
      <c r="J29" s="879" t="s">
        <v>12</v>
      </c>
      <c r="K29" s="867" t="str">
        <f>②大会参加申込入力!C33&amp;""</f>
        <v/>
      </c>
      <c r="L29" s="867"/>
      <c r="M29" s="873" t="str">
        <f>②大会参加申込入力!Q33</f>
        <v xml:space="preserve"> </v>
      </c>
      <c r="N29" s="874"/>
      <c r="O29" s="875"/>
      <c r="P29" s="886" t="str">
        <f>IF(②大会参加申込入力!J33="","",②大会参加申込入力!S33)</f>
        <v/>
      </c>
      <c r="Q29" s="946" t="str">
        <f>②大会参加申込入力!M33&amp;""</f>
        <v/>
      </c>
    </row>
    <row r="30" spans="2:19" ht="21" customHeight="1">
      <c r="B30" s="885"/>
      <c r="C30" s="882"/>
      <c r="D30" s="868"/>
      <c r="E30" s="870" t="str">
        <f>②大会参加申込入力!P20</f>
        <v xml:space="preserve"> </v>
      </c>
      <c r="F30" s="871"/>
      <c r="G30" s="872"/>
      <c r="H30" s="887"/>
      <c r="I30" s="884"/>
      <c r="J30" s="879"/>
      <c r="K30" s="868"/>
      <c r="L30" s="868"/>
      <c r="M30" s="870" t="str">
        <f>②大会参加申込入力!P33</f>
        <v xml:space="preserve"> </v>
      </c>
      <c r="N30" s="871"/>
      <c r="O30" s="872"/>
      <c r="P30" s="887"/>
      <c r="Q30" s="947"/>
    </row>
    <row r="31" spans="2:19" ht="15" customHeight="1">
      <c r="B31" s="885" t="s">
        <v>12</v>
      </c>
      <c r="C31" s="882"/>
      <c r="D31" s="867" t="str">
        <f>②大会参加申込入力!C21&amp;""</f>
        <v/>
      </c>
      <c r="E31" s="873" t="str">
        <f>②大会参加申込入力!Q21</f>
        <v xml:space="preserve"> </v>
      </c>
      <c r="F31" s="874"/>
      <c r="G31" s="875"/>
      <c r="H31" s="886" t="str">
        <f>IF(②大会参加申込入力!J21="","",②大会参加申込入力!S21)</f>
        <v/>
      </c>
      <c r="I31" s="883" t="str">
        <f>②大会参加申込入力!M21&amp;""</f>
        <v/>
      </c>
      <c r="J31" s="879" t="s">
        <v>12</v>
      </c>
      <c r="K31" s="867" t="str">
        <f>②大会参加申込入力!C34&amp;""</f>
        <v/>
      </c>
      <c r="L31" s="867"/>
      <c r="M31" s="873" t="str">
        <f>②大会参加申込入力!Q34</f>
        <v xml:space="preserve"> </v>
      </c>
      <c r="N31" s="874"/>
      <c r="O31" s="875"/>
      <c r="P31" s="886" t="str">
        <f>IF(②大会参加申込入力!J34="","",②大会参加申込入力!S34)</f>
        <v/>
      </c>
      <c r="Q31" s="946" t="str">
        <f>②大会参加申込入力!M34&amp;""</f>
        <v/>
      </c>
    </row>
    <row r="32" spans="2:19" ht="21" customHeight="1">
      <c r="B32" s="885"/>
      <c r="C32" s="882"/>
      <c r="D32" s="868"/>
      <c r="E32" s="870" t="str">
        <f>②大会参加申込入力!P21</f>
        <v xml:space="preserve"> </v>
      </c>
      <c r="F32" s="871"/>
      <c r="G32" s="872"/>
      <c r="H32" s="887"/>
      <c r="I32" s="884"/>
      <c r="J32" s="879"/>
      <c r="K32" s="868"/>
      <c r="L32" s="868"/>
      <c r="M32" s="870" t="str">
        <f>②大会参加申込入力!P34</f>
        <v xml:space="preserve"> </v>
      </c>
      <c r="N32" s="871"/>
      <c r="O32" s="872"/>
      <c r="P32" s="887"/>
      <c r="Q32" s="947"/>
    </row>
    <row r="33" spans="2:17" ht="15" customHeight="1">
      <c r="B33" s="885" t="s">
        <v>12</v>
      </c>
      <c r="C33" s="876"/>
      <c r="D33" s="867" t="str">
        <f>②大会参加申込入力!C22&amp;""</f>
        <v/>
      </c>
      <c r="E33" s="873" t="str">
        <f>②大会参加申込入力!Q22</f>
        <v xml:space="preserve"> </v>
      </c>
      <c r="F33" s="874"/>
      <c r="G33" s="875"/>
      <c r="H33" s="886" t="str">
        <f>IF(②大会参加申込入力!J22="","",②大会参加申込入力!S22)</f>
        <v/>
      </c>
      <c r="I33" s="883" t="str">
        <f>②大会参加申込入力!M22&amp;""</f>
        <v/>
      </c>
      <c r="J33" s="879" t="s">
        <v>12</v>
      </c>
      <c r="K33" s="867" t="str">
        <f>②大会参加申込入力!C35&amp;""</f>
        <v/>
      </c>
      <c r="L33" s="867"/>
      <c r="M33" s="873" t="str">
        <f>②大会参加申込入力!Q35</f>
        <v xml:space="preserve"> </v>
      </c>
      <c r="N33" s="874"/>
      <c r="O33" s="875"/>
      <c r="P33" s="886" t="str">
        <f>IF(②大会参加申込入力!J35="","",②大会参加申込入力!S35)</f>
        <v/>
      </c>
      <c r="Q33" s="946" t="str">
        <f>②大会参加申込入力!M35&amp;""</f>
        <v/>
      </c>
    </row>
    <row r="34" spans="2:17" ht="21" customHeight="1">
      <c r="B34" s="885"/>
      <c r="C34" s="876"/>
      <c r="D34" s="868"/>
      <c r="E34" s="870" t="str">
        <f>②大会参加申込入力!P22</f>
        <v xml:space="preserve"> </v>
      </c>
      <c r="F34" s="871"/>
      <c r="G34" s="872"/>
      <c r="H34" s="887"/>
      <c r="I34" s="884"/>
      <c r="J34" s="879"/>
      <c r="K34" s="868"/>
      <c r="L34" s="868"/>
      <c r="M34" s="870" t="str">
        <f>②大会参加申込入力!P35</f>
        <v xml:space="preserve"> </v>
      </c>
      <c r="N34" s="871"/>
      <c r="O34" s="872"/>
      <c r="P34" s="887"/>
      <c r="Q34" s="947"/>
    </row>
    <row r="35" spans="2:17" ht="15" customHeight="1">
      <c r="B35" s="885" t="s">
        <v>12</v>
      </c>
      <c r="C35" s="876"/>
      <c r="D35" s="867" t="str">
        <f>②大会参加申込入力!C23&amp;""</f>
        <v/>
      </c>
      <c r="E35" s="873" t="str">
        <f>②大会参加申込入力!Q23</f>
        <v xml:space="preserve"> </v>
      </c>
      <c r="F35" s="874"/>
      <c r="G35" s="875"/>
      <c r="H35" s="886" t="str">
        <f>IF(②大会参加申込入力!J23="","",②大会参加申込入力!S23)</f>
        <v/>
      </c>
      <c r="I35" s="883" t="str">
        <f>②大会参加申込入力!M23&amp;""</f>
        <v/>
      </c>
      <c r="J35" s="879" t="s">
        <v>12</v>
      </c>
      <c r="K35" s="867" t="str">
        <f>②大会参加申込入力!C36&amp;""</f>
        <v/>
      </c>
      <c r="L35" s="867"/>
      <c r="M35" s="873" t="str">
        <f>②大会参加申込入力!Q36</f>
        <v xml:space="preserve"> </v>
      </c>
      <c r="N35" s="874"/>
      <c r="O35" s="875"/>
      <c r="P35" s="886" t="str">
        <f>IF(②大会参加申込入力!J36="","",②大会参加申込入力!S36)</f>
        <v/>
      </c>
      <c r="Q35" s="946" t="str">
        <f>②大会参加申込入力!M36&amp;""</f>
        <v/>
      </c>
    </row>
    <row r="36" spans="2:17" ht="21" customHeight="1">
      <c r="B36" s="885"/>
      <c r="C36" s="876"/>
      <c r="D36" s="868"/>
      <c r="E36" s="870" t="str">
        <f>②大会参加申込入力!P23</f>
        <v xml:space="preserve"> </v>
      </c>
      <c r="F36" s="871"/>
      <c r="G36" s="872"/>
      <c r="H36" s="887"/>
      <c r="I36" s="884"/>
      <c r="J36" s="879"/>
      <c r="K36" s="868"/>
      <c r="L36" s="868"/>
      <c r="M36" s="870" t="str">
        <f>②大会参加申込入力!P36</f>
        <v xml:space="preserve"> </v>
      </c>
      <c r="N36" s="871"/>
      <c r="O36" s="872"/>
      <c r="P36" s="887"/>
      <c r="Q36" s="947"/>
    </row>
    <row r="37" spans="2:17" ht="15" customHeight="1">
      <c r="B37" s="885" t="s">
        <v>12</v>
      </c>
      <c r="C37" s="876"/>
      <c r="D37" s="867" t="str">
        <f>②大会参加申込入力!C24&amp;""</f>
        <v/>
      </c>
      <c r="E37" s="873" t="str">
        <f>②大会参加申込入力!Q24</f>
        <v xml:space="preserve"> </v>
      </c>
      <c r="F37" s="874"/>
      <c r="G37" s="875"/>
      <c r="H37" s="886" t="str">
        <f>IF(②大会参加申込入力!J24="","",②大会参加申込入力!S24)</f>
        <v/>
      </c>
      <c r="I37" s="883" t="str">
        <f>②大会参加申込入力!M24&amp;""</f>
        <v/>
      </c>
      <c r="J37" s="879" t="s">
        <v>12</v>
      </c>
      <c r="K37" s="867" t="str">
        <f>②大会参加申込入力!C37&amp;""</f>
        <v/>
      </c>
      <c r="L37" s="867"/>
      <c r="M37" s="873" t="str">
        <f>②大会参加申込入力!Q37</f>
        <v xml:space="preserve"> </v>
      </c>
      <c r="N37" s="874"/>
      <c r="O37" s="875"/>
      <c r="P37" s="886" t="str">
        <f>IF(②大会参加申込入力!J37="","",②大会参加申込入力!S37)</f>
        <v/>
      </c>
      <c r="Q37" s="946" t="str">
        <f>②大会参加申込入力!M37&amp;""</f>
        <v/>
      </c>
    </row>
    <row r="38" spans="2:17" ht="21" customHeight="1">
      <c r="B38" s="885"/>
      <c r="C38" s="876"/>
      <c r="D38" s="868"/>
      <c r="E38" s="870" t="str">
        <f>②大会参加申込入力!P24</f>
        <v xml:space="preserve"> </v>
      </c>
      <c r="F38" s="871"/>
      <c r="G38" s="872"/>
      <c r="H38" s="887"/>
      <c r="I38" s="884"/>
      <c r="J38" s="879"/>
      <c r="K38" s="868"/>
      <c r="L38" s="868"/>
      <c r="M38" s="870" t="str">
        <f>②大会参加申込入力!P37</f>
        <v xml:space="preserve"> </v>
      </c>
      <c r="N38" s="871"/>
      <c r="O38" s="872"/>
      <c r="P38" s="887"/>
      <c r="Q38" s="947"/>
    </row>
    <row r="39" spans="2:17" ht="15" customHeight="1">
      <c r="B39" s="885" t="s">
        <v>12</v>
      </c>
      <c r="C39" s="876"/>
      <c r="D39" s="867" t="str">
        <f>②大会参加申込入力!C25&amp;""</f>
        <v/>
      </c>
      <c r="E39" s="873" t="str">
        <f>②大会参加申込入力!Q25</f>
        <v xml:space="preserve"> </v>
      </c>
      <c r="F39" s="874"/>
      <c r="G39" s="875"/>
      <c r="H39" s="886" t="str">
        <f>IF(②大会参加申込入力!J25="","",②大会参加申込入力!S25)</f>
        <v/>
      </c>
      <c r="I39" s="883" t="str">
        <f>②大会参加申込入力!M25&amp;""</f>
        <v/>
      </c>
      <c r="J39" s="879" t="s">
        <v>12</v>
      </c>
      <c r="K39" s="867" t="str">
        <f>②大会参加申込入力!C38&amp;""</f>
        <v/>
      </c>
      <c r="L39" s="867"/>
      <c r="M39" s="873" t="str">
        <f>②大会参加申込入力!Q38</f>
        <v xml:space="preserve"> </v>
      </c>
      <c r="N39" s="874"/>
      <c r="O39" s="875"/>
      <c r="P39" s="886" t="str">
        <f>IF(②大会参加申込入力!J38="","",②大会参加申込入力!S38)</f>
        <v/>
      </c>
      <c r="Q39" s="946" t="str">
        <f>②大会参加申込入力!M38&amp;""</f>
        <v/>
      </c>
    </row>
    <row r="40" spans="2:17" ht="21" customHeight="1">
      <c r="B40" s="885"/>
      <c r="C40" s="876"/>
      <c r="D40" s="868"/>
      <c r="E40" s="870" t="str">
        <f>②大会参加申込入力!P25</f>
        <v xml:space="preserve"> </v>
      </c>
      <c r="F40" s="871"/>
      <c r="G40" s="872"/>
      <c r="H40" s="887"/>
      <c r="I40" s="884"/>
      <c r="J40" s="879"/>
      <c r="K40" s="868"/>
      <c r="L40" s="868"/>
      <c r="M40" s="870" t="str">
        <f>②大会参加申込入力!P38</f>
        <v xml:space="preserve"> </v>
      </c>
      <c r="N40" s="871"/>
      <c r="O40" s="872"/>
      <c r="P40" s="887"/>
      <c r="Q40" s="947"/>
    </row>
    <row r="41" spans="2:17" ht="15" customHeight="1">
      <c r="B41" s="885" t="s">
        <v>12</v>
      </c>
      <c r="C41" s="876"/>
      <c r="D41" s="867" t="str">
        <f>②大会参加申込入力!C26&amp;""</f>
        <v/>
      </c>
      <c r="E41" s="873" t="str">
        <f>②大会参加申込入力!Q26</f>
        <v xml:space="preserve"> </v>
      </c>
      <c r="F41" s="874"/>
      <c r="G41" s="875"/>
      <c r="H41" s="886" t="str">
        <f>IF(②大会参加申込入力!J26="","",②大会参加申込入力!S26)</f>
        <v/>
      </c>
      <c r="I41" s="883" t="str">
        <f>②大会参加申込入力!M26&amp;""</f>
        <v/>
      </c>
      <c r="J41" s="879" t="s">
        <v>12</v>
      </c>
      <c r="K41" s="867" t="str">
        <f>②大会参加申込入力!C39&amp;""</f>
        <v/>
      </c>
      <c r="L41" s="867"/>
      <c r="M41" s="873" t="str">
        <f>②大会参加申込入力!Q39</f>
        <v xml:space="preserve"> </v>
      </c>
      <c r="N41" s="874"/>
      <c r="O41" s="875"/>
      <c r="P41" s="886" t="str">
        <f>IF(②大会参加申込入力!J39="","",②大会参加申込入力!S39)</f>
        <v/>
      </c>
      <c r="Q41" s="946" t="str">
        <f>②大会参加申込入力!M39&amp;""</f>
        <v/>
      </c>
    </row>
    <row r="42" spans="2:17" ht="21" customHeight="1">
      <c r="B42" s="885"/>
      <c r="C42" s="876"/>
      <c r="D42" s="868"/>
      <c r="E42" s="870" t="str">
        <f>②大会参加申込入力!P26</f>
        <v xml:space="preserve"> </v>
      </c>
      <c r="F42" s="871"/>
      <c r="G42" s="872"/>
      <c r="H42" s="887"/>
      <c r="I42" s="884"/>
      <c r="J42" s="879"/>
      <c r="K42" s="868"/>
      <c r="L42" s="868"/>
      <c r="M42" s="870" t="str">
        <f>②大会参加申込入力!P39</f>
        <v xml:space="preserve"> </v>
      </c>
      <c r="N42" s="871"/>
      <c r="O42" s="872"/>
      <c r="P42" s="887"/>
      <c r="Q42" s="947"/>
    </row>
    <row r="43" spans="2:17" ht="15" customHeight="1">
      <c r="B43" s="885" t="s">
        <v>12</v>
      </c>
      <c r="C43" s="876"/>
      <c r="D43" s="867" t="str">
        <f>②大会参加申込入力!C27&amp;""</f>
        <v/>
      </c>
      <c r="E43" s="873" t="str">
        <f>②大会参加申込入力!Q27</f>
        <v xml:space="preserve"> </v>
      </c>
      <c r="F43" s="874"/>
      <c r="G43" s="875"/>
      <c r="H43" s="886" t="str">
        <f>IF(②大会参加申込入力!J27="","",②大会参加申込入力!S27)</f>
        <v/>
      </c>
      <c r="I43" s="883" t="str">
        <f>②大会参加申込入力!M27&amp;""</f>
        <v/>
      </c>
      <c r="J43" s="879" t="s">
        <v>12</v>
      </c>
      <c r="K43" s="867" t="str">
        <f>②大会参加申込入力!C40&amp;""</f>
        <v/>
      </c>
      <c r="L43" s="867"/>
      <c r="M43" s="873" t="str">
        <f>②大会参加申込入力!Q40</f>
        <v xml:space="preserve"> </v>
      </c>
      <c r="N43" s="874"/>
      <c r="O43" s="875"/>
      <c r="P43" s="886" t="str">
        <f>IF(②大会参加申込入力!J40="","",②大会参加申込入力!S40)</f>
        <v/>
      </c>
      <c r="Q43" s="946" t="str">
        <f>②大会参加申込入力!M40&amp;""</f>
        <v/>
      </c>
    </row>
    <row r="44" spans="2:17" ht="21" customHeight="1">
      <c r="B44" s="885"/>
      <c r="C44" s="876"/>
      <c r="D44" s="868"/>
      <c r="E44" s="870" t="str">
        <f>②大会参加申込入力!P27</f>
        <v xml:space="preserve"> </v>
      </c>
      <c r="F44" s="871"/>
      <c r="G44" s="872"/>
      <c r="H44" s="887"/>
      <c r="I44" s="884"/>
      <c r="J44" s="879"/>
      <c r="K44" s="868"/>
      <c r="L44" s="868"/>
      <c r="M44" s="870" t="str">
        <f>②大会参加申込入力!P40</f>
        <v xml:space="preserve"> </v>
      </c>
      <c r="N44" s="871"/>
      <c r="O44" s="872"/>
      <c r="P44" s="887"/>
      <c r="Q44" s="947"/>
    </row>
    <row r="45" spans="2:17" ht="15" customHeight="1">
      <c r="B45" s="885" t="s">
        <v>12</v>
      </c>
      <c r="C45" s="876"/>
      <c r="D45" s="867" t="str">
        <f>②大会参加申込入力!C28&amp;""</f>
        <v/>
      </c>
      <c r="E45" s="873" t="str">
        <f>②大会参加申込入力!Q28</f>
        <v xml:space="preserve"> </v>
      </c>
      <c r="F45" s="874"/>
      <c r="G45" s="875"/>
      <c r="H45" s="886" t="str">
        <f>IF(②大会参加申込入力!J28="","",②大会参加申込入力!S28)</f>
        <v/>
      </c>
      <c r="I45" s="883" t="str">
        <f>②大会参加申込入力!M28&amp;""</f>
        <v/>
      </c>
      <c r="J45" s="879" t="s">
        <v>12</v>
      </c>
      <c r="K45" s="867" t="str">
        <f>②大会参加申込入力!C41&amp;""</f>
        <v/>
      </c>
      <c r="L45" s="867"/>
      <c r="M45" s="873" t="str">
        <f>②大会参加申込入力!Q41</f>
        <v xml:space="preserve"> </v>
      </c>
      <c r="N45" s="874"/>
      <c r="O45" s="875"/>
      <c r="P45" s="886" t="str">
        <f>IF(②大会参加申込入力!J41="","",②大会参加申込入力!S41)</f>
        <v/>
      </c>
      <c r="Q45" s="946" t="str">
        <f>②大会参加申込入力!M41&amp;""</f>
        <v/>
      </c>
    </row>
    <row r="46" spans="2:17" ht="21" customHeight="1">
      <c r="B46" s="885"/>
      <c r="C46" s="876"/>
      <c r="D46" s="868"/>
      <c r="E46" s="870" t="str">
        <f>②大会参加申込入力!P28</f>
        <v xml:space="preserve"> </v>
      </c>
      <c r="F46" s="871"/>
      <c r="G46" s="872"/>
      <c r="H46" s="887"/>
      <c r="I46" s="884"/>
      <c r="J46" s="879"/>
      <c r="K46" s="868"/>
      <c r="L46" s="868"/>
      <c r="M46" s="870" t="str">
        <f>②大会参加申込入力!P41</f>
        <v xml:space="preserve"> </v>
      </c>
      <c r="N46" s="871"/>
      <c r="O46" s="872"/>
      <c r="P46" s="887"/>
      <c r="Q46" s="947"/>
    </row>
    <row r="47" spans="2:17" ht="15" customHeight="1">
      <c r="B47" s="885" t="s">
        <v>12</v>
      </c>
      <c r="C47" s="876"/>
      <c r="D47" s="867" t="str">
        <f>②大会参加申込入力!C29&amp;""</f>
        <v/>
      </c>
      <c r="E47" s="873" t="str">
        <f>②大会参加申込入力!Q29</f>
        <v xml:space="preserve"> </v>
      </c>
      <c r="F47" s="874"/>
      <c r="G47" s="875"/>
      <c r="H47" s="886" t="str">
        <f>IF(②大会参加申込入力!J29="","",②大会参加申込入力!S29)</f>
        <v/>
      </c>
      <c r="I47" s="883" t="str">
        <f>②大会参加申込入力!M29&amp;""</f>
        <v/>
      </c>
      <c r="J47" s="879" t="s">
        <v>12</v>
      </c>
      <c r="K47" s="867" t="str">
        <f>②大会参加申込入力!C42&amp;""</f>
        <v/>
      </c>
      <c r="L47" s="867"/>
      <c r="M47" s="873" t="str">
        <f>②大会参加申込入力!Q42</f>
        <v xml:space="preserve"> </v>
      </c>
      <c r="N47" s="874"/>
      <c r="O47" s="875"/>
      <c r="P47" s="886" t="str">
        <f>IF(②大会参加申込入力!J42="","",②大会参加申込入力!S42)</f>
        <v/>
      </c>
      <c r="Q47" s="946" t="str">
        <f>②大会参加申込入力!M42&amp;""</f>
        <v/>
      </c>
    </row>
    <row r="48" spans="2:17" ht="21" customHeight="1">
      <c r="B48" s="885"/>
      <c r="C48" s="876"/>
      <c r="D48" s="868"/>
      <c r="E48" s="870" t="str">
        <f>②大会参加申込入力!P29</f>
        <v xml:space="preserve"> </v>
      </c>
      <c r="F48" s="871"/>
      <c r="G48" s="872"/>
      <c r="H48" s="887"/>
      <c r="I48" s="884"/>
      <c r="J48" s="898"/>
      <c r="K48" s="903"/>
      <c r="L48" s="903"/>
      <c r="M48" s="892" t="str">
        <f>②大会参加申込入力!P42</f>
        <v xml:space="preserve"> </v>
      </c>
      <c r="N48" s="893"/>
      <c r="O48" s="894"/>
      <c r="P48" s="887"/>
      <c r="Q48" s="959"/>
    </row>
    <row r="49" spans="2:17" ht="15" customHeight="1">
      <c r="B49" s="885" t="s">
        <v>12</v>
      </c>
      <c r="C49" s="876"/>
      <c r="D49" s="867" t="str">
        <f>②大会参加申込入力!C30&amp;""</f>
        <v/>
      </c>
      <c r="E49" s="873" t="str">
        <f>②大会参加申込入力!Q30</f>
        <v xml:space="preserve"> </v>
      </c>
      <c r="F49" s="874"/>
      <c r="G49" s="875"/>
      <c r="H49" s="886" t="str">
        <f>IF(②大会参加申込入力!J30="","",②大会参加申込入力!S30)</f>
        <v/>
      </c>
      <c r="I49" s="883" t="str">
        <f>②大会参加申込入力!M30&amp;""</f>
        <v/>
      </c>
      <c r="J49" s="899" t="s">
        <v>228</v>
      </c>
      <c r="K49" s="899"/>
      <c r="L49" s="900"/>
      <c r="M49" s="853" t="str">
        <f>①日ソ登録選手入力!O20&amp;""</f>
        <v xml:space="preserve"> </v>
      </c>
      <c r="N49" s="854"/>
      <c r="O49" s="855"/>
      <c r="P49" s="849" t="s">
        <v>51</v>
      </c>
      <c r="Q49" s="850"/>
    </row>
    <row r="50" spans="2:17" ht="21" customHeight="1">
      <c r="B50" s="907"/>
      <c r="C50" s="906"/>
      <c r="D50" s="869"/>
      <c r="E50" s="895" t="str">
        <f>②大会参加申込入力!P30</f>
        <v xml:space="preserve"> </v>
      </c>
      <c r="F50" s="896"/>
      <c r="G50" s="897"/>
      <c r="H50" s="904"/>
      <c r="I50" s="905"/>
      <c r="J50" s="901"/>
      <c r="K50" s="901"/>
      <c r="L50" s="902"/>
      <c r="M50" s="856"/>
      <c r="N50" s="857"/>
      <c r="O50" s="858"/>
      <c r="P50" s="851" t="str">
        <f>①日ソ登録選手入力!N20&amp;""</f>
        <v/>
      </c>
      <c r="Q50" s="852"/>
    </row>
    <row r="51" spans="2:17" ht="18.75" customHeight="1"/>
    <row r="52" spans="2:17" ht="6" customHeight="1"/>
    <row r="53" spans="2:17" s="48" customFormat="1" ht="14.25">
      <c r="B53" s="888" t="s">
        <v>13</v>
      </c>
      <c r="C53" s="889"/>
      <c r="D53" s="889"/>
      <c r="E53" s="889"/>
      <c r="F53" s="889"/>
      <c r="G53" s="889"/>
      <c r="H53" s="889"/>
      <c r="I53" s="889"/>
      <c r="J53" s="889"/>
      <c r="K53" s="889"/>
      <c r="L53" s="889"/>
      <c r="M53" s="889"/>
      <c r="N53" s="889"/>
      <c r="O53" s="889"/>
    </row>
    <row r="54" spans="2:17" s="48" customFormat="1" ht="7.5" customHeight="1">
      <c r="C54" s="49"/>
      <c r="D54" s="49"/>
      <c r="E54" s="49"/>
      <c r="F54" s="49"/>
      <c r="G54" s="49"/>
      <c r="H54" s="49"/>
      <c r="I54" s="49"/>
      <c r="J54" s="49"/>
      <c r="K54" s="49"/>
      <c r="L54" s="49"/>
      <c r="M54" s="49"/>
      <c r="N54" s="49"/>
      <c r="O54" s="49"/>
      <c r="P54" s="49"/>
    </row>
    <row r="55" spans="2:17" s="48" customFormat="1" ht="18">
      <c r="B55" s="890" t="e">
        <f>DATE(②大会参加申込入力!C46,②大会参加申込入力!C47,②大会参加申込入力!C48)</f>
        <v>#NUM!</v>
      </c>
      <c r="C55" s="890"/>
      <c r="D55" s="890"/>
      <c r="E55" s="890"/>
      <c r="F55" s="890"/>
      <c r="G55" s="889"/>
      <c r="H55" s="889"/>
      <c r="I55" s="889"/>
      <c r="J55" s="50"/>
      <c r="K55" s="51"/>
      <c r="L55" s="51"/>
      <c r="M55" s="891"/>
      <c r="N55" s="891"/>
      <c r="O55" s="891"/>
      <c r="P55" s="891"/>
    </row>
    <row r="56" spans="2:17" s="48" customFormat="1" ht="23.25" customHeight="1">
      <c r="F56" s="958" t="str">
        <f>N5&amp;""</f>
        <v/>
      </c>
      <c r="G56" s="958"/>
      <c r="H56" s="958"/>
      <c r="I56" s="958"/>
      <c r="J56" s="957" t="str">
        <f>②大会参加申込入力!B49&amp;""</f>
        <v/>
      </c>
      <c r="K56" s="957"/>
      <c r="L56" s="51"/>
      <c r="M56" s="848" t="str">
        <f>②大会参加申込入力!C49&amp;""</f>
        <v/>
      </c>
      <c r="N56" s="848"/>
      <c r="O56" s="848"/>
      <c r="P56" s="848"/>
    </row>
  </sheetData>
  <sheetProtection algorithmName="SHA-512" hashValue="UBJd8+EWXlWayZ0vjJMDmBhaJfuP+NchQwVFp0FMtC3wpfsIvzPaSP5/IS2bVICSqs3jGBVkDEVbRarvmLAApQ==" saltValue="HTJEQNCSlU1RDzY1pkkcWw=="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X10" sqref="X10"/>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06" t="str">
        <f>④大会参加申込書!D1</f>
        <v/>
      </c>
      <c r="D1" s="1006"/>
      <c r="E1" s="1006"/>
      <c r="F1" s="1006"/>
      <c r="G1" s="1006"/>
      <c r="H1" s="1006"/>
      <c r="I1" s="1006"/>
      <c r="J1" s="1006"/>
      <c r="K1" s="1006"/>
      <c r="L1" s="1006"/>
      <c r="M1" s="1006"/>
      <c r="N1" s="1006"/>
      <c r="O1" s="1006"/>
      <c r="P1" s="1006"/>
      <c r="Q1" s="47"/>
      <c r="R1" s="47"/>
      <c r="S1" s="31"/>
      <c r="T1" s="31"/>
      <c r="V1" s="31"/>
      <c r="W1" s="31"/>
      <c r="X1" s="31"/>
      <c r="Y1" s="31"/>
      <c r="Z1" s="31"/>
      <c r="AA1" s="31"/>
      <c r="AB1" s="31"/>
      <c r="AC1" s="31"/>
      <c r="AD1" s="31"/>
      <c r="AE1" s="31"/>
      <c r="AF1" s="31"/>
      <c r="AG1" s="31"/>
      <c r="AH1" s="31"/>
      <c r="AI1" s="31"/>
    </row>
    <row r="2" spans="1:35" ht="22.5" customHeight="1">
      <c r="A2" s="47"/>
      <c r="B2" s="47"/>
      <c r="C2" s="1006"/>
      <c r="D2" s="1006"/>
      <c r="E2" s="1006"/>
      <c r="F2" s="1006"/>
      <c r="G2" s="1006"/>
      <c r="H2" s="1006"/>
      <c r="I2" s="1006"/>
      <c r="J2" s="1006"/>
      <c r="K2" s="1006"/>
      <c r="L2" s="1006"/>
      <c r="M2" s="1006"/>
      <c r="N2" s="1006"/>
      <c r="O2" s="1006"/>
      <c r="P2" s="1006"/>
      <c r="Q2" s="47"/>
      <c r="R2" s="47"/>
      <c r="S2" s="31"/>
      <c r="T2" s="31"/>
      <c r="V2" s="31"/>
      <c r="W2" s="31"/>
      <c r="X2" s="31"/>
      <c r="Y2" s="31"/>
      <c r="Z2" s="31"/>
      <c r="AA2" s="31"/>
      <c r="AB2" s="31"/>
      <c r="AC2" s="31"/>
      <c r="AD2" s="31"/>
      <c r="AE2" s="31"/>
      <c r="AF2" s="31"/>
      <c r="AG2" s="31"/>
      <c r="AH2" s="31"/>
      <c r="AI2" s="31"/>
    </row>
    <row r="3" spans="1:35" ht="22.5" customHeight="1">
      <c r="D3" s="32" t="s">
        <v>90</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23" t="s">
        <v>110</v>
      </c>
      <c r="B5" s="1024"/>
      <c r="C5" s="1027" t="str">
        <f>④大会参加申込書!E5</f>
        <v/>
      </c>
      <c r="D5" s="1028"/>
      <c r="E5" s="1028"/>
      <c r="F5" s="1028"/>
      <c r="G5" s="1028"/>
      <c r="H5" s="1028"/>
      <c r="I5" s="1028"/>
      <c r="J5" s="1028"/>
      <c r="K5" s="1028"/>
      <c r="L5" s="1028"/>
      <c r="M5" s="1023" t="s">
        <v>2</v>
      </c>
      <c r="N5" s="1029"/>
      <c r="O5" s="1020" t="str">
        <f>④大会参加申込書!N5&amp;""</f>
        <v/>
      </c>
      <c r="P5" s="1021"/>
      <c r="Q5" s="1021"/>
      <c r="R5" s="1045"/>
    </row>
    <row r="6" spans="1:35" ht="34.5" customHeight="1">
      <c r="A6" s="1007" t="s">
        <v>1</v>
      </c>
      <c r="B6" s="994"/>
      <c r="C6" s="1025" t="str">
        <f>④大会参加申込書!E6&amp;""</f>
        <v/>
      </c>
      <c r="D6" s="1026"/>
      <c r="E6" s="1026"/>
      <c r="F6" s="1026"/>
      <c r="G6" s="1026"/>
      <c r="H6" s="1026"/>
      <c r="I6" s="1026"/>
      <c r="J6" s="1026"/>
      <c r="K6" s="1026"/>
      <c r="L6" s="1026"/>
      <c r="M6" s="1030"/>
      <c r="N6" s="1031"/>
      <c r="O6" s="1005"/>
      <c r="P6" s="1002"/>
      <c r="Q6" s="1002"/>
      <c r="R6" s="1003"/>
    </row>
    <row r="7" spans="1:35" ht="15" customHeight="1">
      <c r="A7" s="998" t="s">
        <v>110</v>
      </c>
      <c r="B7" s="999"/>
      <c r="C7" s="995" t="str">
        <f>④大会参加申込書!E8&amp;""</f>
        <v xml:space="preserve"> </v>
      </c>
      <c r="D7" s="996"/>
      <c r="E7" s="996"/>
      <c r="F7" s="996"/>
      <c r="G7" s="998" t="s">
        <v>110</v>
      </c>
      <c r="H7" s="1022"/>
      <c r="I7" s="996" t="str">
        <f>④大会参加申込書!J8&amp;""</f>
        <v xml:space="preserve"> </v>
      </c>
      <c r="J7" s="996"/>
      <c r="K7" s="996"/>
      <c r="L7" s="997"/>
      <c r="M7" s="999" t="s">
        <v>110</v>
      </c>
      <c r="N7" s="999"/>
      <c r="O7" s="995" t="str">
        <f>④大会参加申込書!O8&amp;""</f>
        <v xml:space="preserve"> </v>
      </c>
      <c r="P7" s="996"/>
      <c r="Q7" s="996"/>
      <c r="R7" s="997"/>
    </row>
    <row r="8" spans="1:35" ht="15" customHeight="1">
      <c r="A8" s="998" t="s">
        <v>94</v>
      </c>
      <c r="B8" s="999"/>
      <c r="C8" s="1004" t="str">
        <f>④大会参加申込書!E9&amp;""</f>
        <v xml:space="preserve"> </v>
      </c>
      <c r="D8" s="1000"/>
      <c r="E8" s="1000"/>
      <c r="F8" s="1000"/>
      <c r="G8" s="998" t="s">
        <v>93</v>
      </c>
      <c r="H8" s="1022"/>
      <c r="I8" s="1000" t="str">
        <f>④大会参加申込書!J9&amp;""</f>
        <v xml:space="preserve"> </v>
      </c>
      <c r="J8" s="1000"/>
      <c r="K8" s="1000"/>
      <c r="L8" s="1001"/>
      <c r="M8" s="999" t="s">
        <v>93</v>
      </c>
      <c r="N8" s="999"/>
      <c r="O8" s="1004" t="str">
        <f>④大会参加申込書!O9&amp;""</f>
        <v xml:space="preserve"> </v>
      </c>
      <c r="P8" s="1000"/>
      <c r="Q8" s="1000"/>
      <c r="R8" s="1001"/>
    </row>
    <row r="9" spans="1:35" ht="20.100000000000001" customHeight="1">
      <c r="A9" s="1007">
        <v>30</v>
      </c>
      <c r="B9" s="994"/>
      <c r="C9" s="1005"/>
      <c r="D9" s="1002"/>
      <c r="E9" s="1002"/>
      <c r="F9" s="1002"/>
      <c r="G9" s="1007">
        <v>31</v>
      </c>
      <c r="H9" s="1008"/>
      <c r="I9" s="1002"/>
      <c r="J9" s="1002"/>
      <c r="K9" s="1002"/>
      <c r="L9" s="1003"/>
      <c r="M9" s="994">
        <v>32</v>
      </c>
      <c r="N9" s="994"/>
      <c r="O9" s="1005"/>
      <c r="P9" s="1002"/>
      <c r="Q9" s="1002"/>
      <c r="R9" s="1003"/>
    </row>
    <row r="10" spans="1:35" ht="12" customHeight="1">
      <c r="A10" s="207"/>
      <c r="B10" s="207"/>
      <c r="C10" s="208"/>
      <c r="D10" s="208"/>
      <c r="E10" s="208"/>
      <c r="F10" s="208"/>
      <c r="G10" s="207"/>
      <c r="H10" s="207"/>
      <c r="I10" s="208"/>
      <c r="J10" s="208"/>
      <c r="K10" s="208"/>
      <c r="L10" s="208"/>
      <c r="M10" s="207"/>
      <c r="N10" s="207"/>
      <c r="O10" s="208"/>
      <c r="P10" s="208"/>
      <c r="Q10" s="208"/>
      <c r="R10" s="208"/>
    </row>
    <row r="11" spans="1:35" ht="12" customHeight="1">
      <c r="A11" s="92" t="s">
        <v>122</v>
      </c>
      <c r="B11" s="207"/>
      <c r="C11" s="208"/>
      <c r="D11" s="208"/>
      <c r="E11" s="208"/>
      <c r="F11" s="208"/>
      <c r="G11" s="207"/>
      <c r="H11" s="207"/>
      <c r="I11" s="208"/>
      <c r="J11" s="208"/>
      <c r="K11" s="208"/>
      <c r="L11" s="208"/>
      <c r="M11" s="207"/>
      <c r="N11" s="207"/>
      <c r="O11" s="208"/>
      <c r="P11" s="208"/>
      <c r="Q11" s="208"/>
      <c r="R11" s="208"/>
    </row>
    <row r="12" spans="1:35" ht="12" customHeight="1">
      <c r="A12" s="92" t="s">
        <v>252</v>
      </c>
      <c r="B12" s="207"/>
      <c r="C12" s="208"/>
      <c r="D12" s="208"/>
      <c r="E12" s="208"/>
      <c r="F12" s="208"/>
      <c r="G12" s="207"/>
      <c r="H12" s="207"/>
      <c r="I12" s="208"/>
      <c r="J12" s="208"/>
      <c r="K12" s="208"/>
      <c r="L12" s="208"/>
      <c r="M12" s="207"/>
      <c r="N12" s="207"/>
      <c r="O12" s="208"/>
      <c r="P12" s="208"/>
      <c r="Q12" s="208"/>
      <c r="R12" s="208"/>
    </row>
    <row r="13" spans="1:35" ht="20.25" customHeight="1">
      <c r="A13" s="1015" t="s">
        <v>95</v>
      </c>
      <c r="B13" s="1016"/>
      <c r="C13" s="1020" t="str">
        <f>④大会参加申込書!E14&amp;""</f>
        <v/>
      </c>
      <c r="D13" s="1021"/>
      <c r="E13" s="1021"/>
      <c r="F13" s="1021"/>
      <c r="G13" s="1009" t="s">
        <v>54</v>
      </c>
      <c r="H13" s="1010"/>
      <c r="I13" s="1016" t="str">
        <f>④大会参加申込書!H14&amp;""</f>
        <v/>
      </c>
      <c r="J13" s="1016"/>
      <c r="K13" s="1016"/>
      <c r="L13" s="1050"/>
      <c r="M13" s="1024" t="s">
        <v>61</v>
      </c>
      <c r="N13" s="1024"/>
      <c r="O13" s="1020" t="str">
        <f>④大会参加申込書!O14</f>
        <v xml:space="preserve"> </v>
      </c>
      <c r="P13" s="1021"/>
      <c r="Q13" s="1021"/>
      <c r="R13" s="1045"/>
    </row>
    <row r="14" spans="1:35" ht="20.100000000000001" customHeight="1">
      <c r="A14" s="1017"/>
      <c r="B14" s="1018"/>
      <c r="C14" s="1005"/>
      <c r="D14" s="1002"/>
      <c r="E14" s="1002"/>
      <c r="F14" s="1002"/>
      <c r="G14" s="1011" t="s">
        <v>29</v>
      </c>
      <c r="H14" s="1012"/>
      <c r="I14" s="1051" t="str">
        <f>④大会参加申込書!H15&amp;""</f>
        <v/>
      </c>
      <c r="J14" s="1051"/>
      <c r="K14" s="1051"/>
      <c r="L14" s="1052"/>
      <c r="M14" s="1049"/>
      <c r="N14" s="1049"/>
      <c r="O14" s="1005"/>
      <c r="P14" s="1002"/>
      <c r="Q14" s="1002"/>
      <c r="R14" s="1003"/>
    </row>
    <row r="15" spans="1:35" ht="20.25" customHeight="1">
      <c r="A15" s="1019" t="s">
        <v>96</v>
      </c>
      <c r="B15" s="996"/>
      <c r="C15" s="1004" t="str">
        <f>④大会参加申込書!E16&amp;""</f>
        <v/>
      </c>
      <c r="D15" s="1000"/>
      <c r="E15" s="1000"/>
      <c r="F15" s="1000"/>
      <c r="G15" s="1013" t="s">
        <v>54</v>
      </c>
      <c r="H15" s="1014"/>
      <c r="I15" s="996" t="str">
        <f>④大会参加申込書!H16&amp;""</f>
        <v/>
      </c>
      <c r="J15" s="996"/>
      <c r="K15" s="996"/>
      <c r="L15" s="997"/>
      <c r="M15" s="999" t="s">
        <v>255</v>
      </c>
      <c r="N15" s="999"/>
      <c r="O15" s="1004" t="str">
        <f>④大会参加申込書!O16</f>
        <v xml:space="preserve"> </v>
      </c>
      <c r="P15" s="1000"/>
      <c r="Q15" s="1000"/>
      <c r="R15" s="1001"/>
    </row>
    <row r="16" spans="1:35" ht="20.100000000000001" customHeight="1">
      <c r="A16" s="1017"/>
      <c r="B16" s="1018"/>
      <c r="C16" s="1005"/>
      <c r="D16" s="1002"/>
      <c r="E16" s="1002"/>
      <c r="F16" s="1002"/>
      <c r="G16" s="1011" t="s">
        <v>29</v>
      </c>
      <c r="H16" s="1012"/>
      <c r="I16" s="1051" t="str">
        <f>④大会参加申込書!H17&amp;""</f>
        <v/>
      </c>
      <c r="J16" s="1051"/>
      <c r="K16" s="1051"/>
      <c r="L16" s="1052"/>
      <c r="M16" s="1049"/>
      <c r="N16" s="1049"/>
      <c r="O16" s="1005"/>
      <c r="P16" s="1002"/>
      <c r="Q16" s="1002"/>
      <c r="R16" s="1003"/>
    </row>
    <row r="17" spans="1:24" ht="12" customHeight="1">
      <c r="A17" s="92"/>
    </row>
    <row r="18" spans="1:24" ht="12" customHeight="1">
      <c r="A18" s="991"/>
      <c r="B18" s="1053" t="s">
        <v>9</v>
      </c>
      <c r="C18" s="1034" t="s">
        <v>110</v>
      </c>
      <c r="D18" s="1024"/>
      <c r="E18" s="1024"/>
      <c r="F18" s="1024"/>
      <c r="G18" s="1024"/>
      <c r="H18" s="1029"/>
      <c r="I18" s="1032" t="s">
        <v>256</v>
      </c>
      <c r="J18" s="991"/>
      <c r="K18" s="1053" t="s">
        <v>9</v>
      </c>
      <c r="L18" s="1034" t="s">
        <v>110</v>
      </c>
      <c r="M18" s="1024"/>
      <c r="N18" s="1024"/>
      <c r="O18" s="1024"/>
      <c r="P18" s="1024"/>
      <c r="Q18" s="1029"/>
      <c r="R18" s="1032" t="s">
        <v>256</v>
      </c>
      <c r="X18" s="35"/>
    </row>
    <row r="19" spans="1:24" ht="14.25" customHeight="1">
      <c r="A19" s="992"/>
      <c r="B19" s="1054"/>
      <c r="C19" s="1046" t="s">
        <v>10</v>
      </c>
      <c r="D19" s="1047"/>
      <c r="E19" s="1047"/>
      <c r="F19" s="1047"/>
      <c r="G19" s="1047"/>
      <c r="H19" s="1048"/>
      <c r="I19" s="1033"/>
      <c r="J19" s="992"/>
      <c r="K19" s="1054"/>
      <c r="L19" s="1046" t="s">
        <v>10</v>
      </c>
      <c r="M19" s="1047"/>
      <c r="N19" s="1047"/>
      <c r="O19" s="1047"/>
      <c r="P19" s="1047"/>
      <c r="Q19" s="1048"/>
      <c r="R19" s="1033"/>
      <c r="X19" s="36"/>
    </row>
    <row r="20" spans="1:24" ht="15.75" customHeight="1">
      <c r="A20" s="987" t="s">
        <v>11</v>
      </c>
      <c r="B20" s="988" t="str">
        <f>④大会参加申込書!D25&amp;""</f>
        <v>10</v>
      </c>
      <c r="C20" s="981" t="str">
        <f>④大会参加申込書!E25&amp;""</f>
        <v xml:space="preserve"> </v>
      </c>
      <c r="D20" s="982"/>
      <c r="E20" s="982"/>
      <c r="F20" s="982"/>
      <c r="G20" s="982"/>
      <c r="H20" s="983"/>
      <c r="I20" s="367"/>
      <c r="J20" s="987" t="s">
        <v>12</v>
      </c>
      <c r="K20" s="988" t="str">
        <f>④大会参加申込書!K25&amp;""</f>
        <v/>
      </c>
      <c r="L20" s="981" t="str">
        <f>④大会参加申込書!M25&amp;""</f>
        <v xml:space="preserve"> </v>
      </c>
      <c r="M20" s="982"/>
      <c r="N20" s="982"/>
      <c r="O20" s="982"/>
      <c r="P20" s="982"/>
      <c r="Q20" s="983"/>
      <c r="R20" s="367"/>
      <c r="X20" s="37"/>
    </row>
    <row r="21" spans="1:24" ht="26.25" customHeight="1">
      <c r="A21" s="987"/>
      <c r="B21" s="988"/>
      <c r="C21" s="978" t="str">
        <f>④大会参加申込書!E26&amp;""</f>
        <v xml:space="preserve"> </v>
      </c>
      <c r="D21" s="979"/>
      <c r="E21" s="979"/>
      <c r="F21" s="979"/>
      <c r="G21" s="979"/>
      <c r="H21" s="980"/>
      <c r="I21" s="389" t="str">
        <f>④大会参加申込書!I25&amp;""</f>
        <v/>
      </c>
      <c r="J21" s="987"/>
      <c r="K21" s="988"/>
      <c r="L21" s="978" t="str">
        <f>④大会参加申込書!M26&amp;""</f>
        <v xml:space="preserve"> </v>
      </c>
      <c r="M21" s="979"/>
      <c r="N21" s="979"/>
      <c r="O21" s="979"/>
      <c r="P21" s="979"/>
      <c r="Q21" s="980"/>
      <c r="R21" s="389" t="str">
        <f>④大会参加申込書!Q25&amp;""</f>
        <v/>
      </c>
      <c r="X21" s="38"/>
    </row>
    <row r="22" spans="1:24" ht="15.75" customHeight="1">
      <c r="A22" s="987" t="s">
        <v>12</v>
      </c>
      <c r="B22" s="988" t="str">
        <f>④大会参加申込書!D27&amp;""</f>
        <v/>
      </c>
      <c r="C22" s="981" t="str">
        <f>④大会参加申込書!E27&amp;""</f>
        <v xml:space="preserve"> </v>
      </c>
      <c r="D22" s="982"/>
      <c r="E22" s="982"/>
      <c r="F22" s="982"/>
      <c r="G22" s="982"/>
      <c r="H22" s="983"/>
      <c r="I22" s="366"/>
      <c r="J22" s="987" t="s">
        <v>12</v>
      </c>
      <c r="K22" s="988" t="str">
        <f>④大会参加申込書!K27&amp;""</f>
        <v/>
      </c>
      <c r="L22" s="981" t="str">
        <f>④大会参加申込書!M27&amp;""</f>
        <v xml:space="preserve"> </v>
      </c>
      <c r="M22" s="982"/>
      <c r="N22" s="982"/>
      <c r="O22" s="982"/>
      <c r="P22" s="982"/>
      <c r="Q22" s="983"/>
      <c r="R22" s="367"/>
      <c r="X22" s="37"/>
    </row>
    <row r="23" spans="1:24" ht="26.25" customHeight="1">
      <c r="A23" s="987"/>
      <c r="B23" s="988"/>
      <c r="C23" s="978" t="str">
        <f>④大会参加申込書!E28&amp;""</f>
        <v xml:space="preserve"> </v>
      </c>
      <c r="D23" s="979"/>
      <c r="E23" s="979"/>
      <c r="F23" s="979"/>
      <c r="G23" s="979"/>
      <c r="H23" s="980"/>
      <c r="I23" s="389" t="str">
        <f>④大会参加申込書!I27&amp;""</f>
        <v/>
      </c>
      <c r="J23" s="987"/>
      <c r="K23" s="988"/>
      <c r="L23" s="978" t="str">
        <f>④大会参加申込書!M28&amp;""</f>
        <v xml:space="preserve"> </v>
      </c>
      <c r="M23" s="979"/>
      <c r="N23" s="979"/>
      <c r="O23" s="979"/>
      <c r="P23" s="979"/>
      <c r="Q23" s="980"/>
      <c r="R23" s="389" t="str">
        <f>④大会参加申込書!Q27&amp;""</f>
        <v/>
      </c>
      <c r="X23" s="38"/>
    </row>
    <row r="24" spans="1:24" ht="15.75" customHeight="1">
      <c r="A24" s="987" t="s">
        <v>12</v>
      </c>
      <c r="B24" s="988" t="str">
        <f>④大会参加申込書!D29&amp;""</f>
        <v/>
      </c>
      <c r="C24" s="981" t="str">
        <f>④大会参加申込書!E29&amp;""</f>
        <v xml:space="preserve"> </v>
      </c>
      <c r="D24" s="982"/>
      <c r="E24" s="982"/>
      <c r="F24" s="982"/>
      <c r="G24" s="982"/>
      <c r="H24" s="983"/>
      <c r="I24" s="366"/>
      <c r="J24" s="987" t="s">
        <v>12</v>
      </c>
      <c r="K24" s="988" t="str">
        <f>④大会参加申込書!K29&amp;""</f>
        <v/>
      </c>
      <c r="L24" s="981" t="str">
        <f>④大会参加申込書!M29&amp;""</f>
        <v xml:space="preserve"> </v>
      </c>
      <c r="M24" s="982"/>
      <c r="N24" s="982"/>
      <c r="O24" s="982"/>
      <c r="P24" s="982"/>
      <c r="Q24" s="983"/>
      <c r="R24" s="367"/>
      <c r="X24" s="37"/>
    </row>
    <row r="25" spans="1:24" ht="26.25" customHeight="1">
      <c r="A25" s="987"/>
      <c r="B25" s="988"/>
      <c r="C25" s="978" t="str">
        <f>④大会参加申込書!E30&amp;""</f>
        <v xml:space="preserve"> </v>
      </c>
      <c r="D25" s="979"/>
      <c r="E25" s="979"/>
      <c r="F25" s="979"/>
      <c r="G25" s="979"/>
      <c r="H25" s="980"/>
      <c r="I25" s="389" t="str">
        <f>④大会参加申込書!I29&amp;""</f>
        <v/>
      </c>
      <c r="J25" s="987"/>
      <c r="K25" s="988"/>
      <c r="L25" s="978" t="str">
        <f>④大会参加申込書!M30&amp;""</f>
        <v xml:space="preserve"> </v>
      </c>
      <c r="M25" s="979"/>
      <c r="N25" s="979"/>
      <c r="O25" s="979"/>
      <c r="P25" s="979"/>
      <c r="Q25" s="980"/>
      <c r="R25" s="389" t="str">
        <f>④大会参加申込書!Q29&amp;""</f>
        <v/>
      </c>
      <c r="X25" s="38"/>
    </row>
    <row r="26" spans="1:24" ht="15.75" customHeight="1">
      <c r="A26" s="987" t="s">
        <v>12</v>
      </c>
      <c r="B26" s="988" t="str">
        <f>④大会参加申込書!D31&amp;""</f>
        <v/>
      </c>
      <c r="C26" s="981" t="str">
        <f>④大会参加申込書!E31&amp;""</f>
        <v xml:space="preserve"> </v>
      </c>
      <c r="D26" s="982"/>
      <c r="E26" s="982"/>
      <c r="F26" s="982"/>
      <c r="G26" s="982"/>
      <c r="H26" s="983"/>
      <c r="I26" s="366"/>
      <c r="J26" s="987" t="s">
        <v>12</v>
      </c>
      <c r="K26" s="988" t="str">
        <f>④大会参加申込書!K31&amp;""</f>
        <v/>
      </c>
      <c r="L26" s="981" t="str">
        <f>④大会参加申込書!M31&amp;""</f>
        <v xml:space="preserve"> </v>
      </c>
      <c r="M26" s="982"/>
      <c r="N26" s="982"/>
      <c r="O26" s="982"/>
      <c r="P26" s="982"/>
      <c r="Q26" s="983"/>
      <c r="R26" s="367"/>
      <c r="X26" s="37"/>
    </row>
    <row r="27" spans="1:24" ht="26.25" customHeight="1">
      <c r="A27" s="987"/>
      <c r="B27" s="988"/>
      <c r="C27" s="978" t="str">
        <f>④大会参加申込書!E32&amp;""</f>
        <v xml:space="preserve"> </v>
      </c>
      <c r="D27" s="979"/>
      <c r="E27" s="979"/>
      <c r="F27" s="979"/>
      <c r="G27" s="979"/>
      <c r="H27" s="980"/>
      <c r="I27" s="389" t="str">
        <f>④大会参加申込書!I31&amp;""</f>
        <v/>
      </c>
      <c r="J27" s="987"/>
      <c r="K27" s="988"/>
      <c r="L27" s="978" t="str">
        <f>④大会参加申込書!M32&amp;""</f>
        <v xml:space="preserve"> </v>
      </c>
      <c r="M27" s="979"/>
      <c r="N27" s="979"/>
      <c r="O27" s="979"/>
      <c r="P27" s="979"/>
      <c r="Q27" s="980"/>
      <c r="R27" s="389" t="str">
        <f>④大会参加申込書!Q31&amp;""</f>
        <v/>
      </c>
      <c r="X27" s="38"/>
    </row>
    <row r="28" spans="1:24" ht="15.75" customHeight="1">
      <c r="A28" s="987" t="s">
        <v>12</v>
      </c>
      <c r="B28" s="988" t="str">
        <f>④大会参加申込書!D33&amp;""</f>
        <v/>
      </c>
      <c r="C28" s="981" t="str">
        <f>④大会参加申込書!E33&amp;""</f>
        <v xml:space="preserve"> </v>
      </c>
      <c r="D28" s="982"/>
      <c r="E28" s="982"/>
      <c r="F28" s="982"/>
      <c r="G28" s="982"/>
      <c r="H28" s="983"/>
      <c r="I28" s="366"/>
      <c r="J28" s="987" t="s">
        <v>12</v>
      </c>
      <c r="K28" s="988" t="str">
        <f>④大会参加申込書!K33&amp;""</f>
        <v/>
      </c>
      <c r="L28" s="981" t="str">
        <f>④大会参加申込書!M33&amp;""</f>
        <v xml:space="preserve"> </v>
      </c>
      <c r="M28" s="982"/>
      <c r="N28" s="982"/>
      <c r="O28" s="982"/>
      <c r="P28" s="982"/>
      <c r="Q28" s="983"/>
      <c r="R28" s="367"/>
      <c r="X28" s="37"/>
    </row>
    <row r="29" spans="1:24" ht="26.25" customHeight="1">
      <c r="A29" s="987"/>
      <c r="B29" s="988"/>
      <c r="C29" s="978" t="str">
        <f>④大会参加申込書!E34&amp;""</f>
        <v xml:space="preserve"> </v>
      </c>
      <c r="D29" s="979"/>
      <c r="E29" s="979"/>
      <c r="F29" s="979"/>
      <c r="G29" s="979"/>
      <c r="H29" s="980"/>
      <c r="I29" s="389" t="str">
        <f>④大会参加申込書!I33&amp;""</f>
        <v/>
      </c>
      <c r="J29" s="987"/>
      <c r="K29" s="988"/>
      <c r="L29" s="978" t="str">
        <f>④大会参加申込書!M34&amp;""</f>
        <v xml:space="preserve"> </v>
      </c>
      <c r="M29" s="979"/>
      <c r="N29" s="979"/>
      <c r="O29" s="979"/>
      <c r="P29" s="979"/>
      <c r="Q29" s="980"/>
      <c r="R29" s="389" t="str">
        <f>④大会参加申込書!Q33&amp;""</f>
        <v/>
      </c>
      <c r="X29" s="38"/>
    </row>
    <row r="30" spans="1:24" ht="15.75" customHeight="1">
      <c r="A30" s="987" t="s">
        <v>12</v>
      </c>
      <c r="B30" s="988" t="str">
        <f>④大会参加申込書!D35&amp;""</f>
        <v/>
      </c>
      <c r="C30" s="981" t="str">
        <f>④大会参加申込書!E35&amp;""</f>
        <v xml:space="preserve"> </v>
      </c>
      <c r="D30" s="982"/>
      <c r="E30" s="982"/>
      <c r="F30" s="982"/>
      <c r="G30" s="982"/>
      <c r="H30" s="983"/>
      <c r="I30" s="366"/>
      <c r="J30" s="987" t="s">
        <v>12</v>
      </c>
      <c r="K30" s="988" t="str">
        <f>④大会参加申込書!K35&amp;""</f>
        <v/>
      </c>
      <c r="L30" s="981" t="str">
        <f>④大会参加申込書!M35&amp;""</f>
        <v xml:space="preserve"> </v>
      </c>
      <c r="M30" s="982"/>
      <c r="N30" s="982"/>
      <c r="O30" s="982"/>
      <c r="P30" s="982"/>
      <c r="Q30" s="983"/>
      <c r="R30" s="367"/>
      <c r="X30" s="37"/>
    </row>
    <row r="31" spans="1:24" ht="26.25" customHeight="1">
      <c r="A31" s="987"/>
      <c r="B31" s="988"/>
      <c r="C31" s="978" t="str">
        <f>④大会参加申込書!E36&amp;""</f>
        <v xml:space="preserve"> </v>
      </c>
      <c r="D31" s="979"/>
      <c r="E31" s="979"/>
      <c r="F31" s="979"/>
      <c r="G31" s="979"/>
      <c r="H31" s="980"/>
      <c r="I31" s="389" t="str">
        <f>④大会参加申込書!I35&amp;""</f>
        <v/>
      </c>
      <c r="J31" s="987"/>
      <c r="K31" s="988"/>
      <c r="L31" s="978" t="str">
        <f>④大会参加申込書!M36&amp;""</f>
        <v xml:space="preserve"> </v>
      </c>
      <c r="M31" s="979"/>
      <c r="N31" s="979"/>
      <c r="O31" s="979"/>
      <c r="P31" s="979"/>
      <c r="Q31" s="980"/>
      <c r="R31" s="389" t="str">
        <f>④大会参加申込書!Q35&amp;""</f>
        <v/>
      </c>
      <c r="X31" s="38"/>
    </row>
    <row r="32" spans="1:24" ht="15.75" customHeight="1">
      <c r="A32" s="987" t="s">
        <v>12</v>
      </c>
      <c r="B32" s="988" t="str">
        <f>④大会参加申込書!D37&amp;""</f>
        <v/>
      </c>
      <c r="C32" s="981" t="str">
        <f>④大会参加申込書!E37&amp;""</f>
        <v xml:space="preserve"> </v>
      </c>
      <c r="D32" s="982"/>
      <c r="E32" s="982"/>
      <c r="F32" s="982"/>
      <c r="G32" s="982"/>
      <c r="H32" s="983"/>
      <c r="I32" s="366"/>
      <c r="J32" s="987" t="s">
        <v>12</v>
      </c>
      <c r="K32" s="988" t="str">
        <f>④大会参加申込書!K37&amp;""</f>
        <v/>
      </c>
      <c r="L32" s="981" t="str">
        <f>④大会参加申込書!M37&amp;""</f>
        <v xml:space="preserve"> </v>
      </c>
      <c r="M32" s="982"/>
      <c r="N32" s="982"/>
      <c r="O32" s="982"/>
      <c r="P32" s="982"/>
      <c r="Q32" s="983"/>
      <c r="R32" s="367"/>
      <c r="X32" s="37"/>
    </row>
    <row r="33" spans="1:24" ht="26.25" customHeight="1">
      <c r="A33" s="987"/>
      <c r="B33" s="988"/>
      <c r="C33" s="978" t="str">
        <f>④大会参加申込書!E38&amp;""</f>
        <v xml:space="preserve"> </v>
      </c>
      <c r="D33" s="979"/>
      <c r="E33" s="979"/>
      <c r="F33" s="979"/>
      <c r="G33" s="979"/>
      <c r="H33" s="980"/>
      <c r="I33" s="389" t="str">
        <f>④大会参加申込書!I37&amp;""</f>
        <v/>
      </c>
      <c r="J33" s="987"/>
      <c r="K33" s="988"/>
      <c r="L33" s="978" t="str">
        <f>④大会参加申込書!M38&amp;""</f>
        <v xml:space="preserve"> </v>
      </c>
      <c r="M33" s="979"/>
      <c r="N33" s="979"/>
      <c r="O33" s="979"/>
      <c r="P33" s="979"/>
      <c r="Q33" s="980"/>
      <c r="R33" s="389" t="str">
        <f>④大会参加申込書!Q37&amp;""</f>
        <v/>
      </c>
      <c r="X33" s="38"/>
    </row>
    <row r="34" spans="1:24" ht="15.75" customHeight="1">
      <c r="A34" s="987" t="s">
        <v>12</v>
      </c>
      <c r="B34" s="988" t="str">
        <f>④大会参加申込書!D39&amp;""</f>
        <v/>
      </c>
      <c r="C34" s="981" t="str">
        <f>④大会参加申込書!E39&amp;""</f>
        <v xml:space="preserve"> </v>
      </c>
      <c r="D34" s="982"/>
      <c r="E34" s="982"/>
      <c r="F34" s="982"/>
      <c r="G34" s="982"/>
      <c r="H34" s="983"/>
      <c r="I34" s="366"/>
      <c r="J34" s="987" t="s">
        <v>12</v>
      </c>
      <c r="K34" s="988" t="str">
        <f>④大会参加申込書!K39&amp;""</f>
        <v/>
      </c>
      <c r="L34" s="981" t="str">
        <f>④大会参加申込書!M39&amp;""</f>
        <v xml:space="preserve"> </v>
      </c>
      <c r="M34" s="982"/>
      <c r="N34" s="982"/>
      <c r="O34" s="982"/>
      <c r="P34" s="982"/>
      <c r="Q34" s="983"/>
      <c r="R34" s="367"/>
      <c r="X34" s="37"/>
    </row>
    <row r="35" spans="1:24" ht="26.25" customHeight="1">
      <c r="A35" s="987"/>
      <c r="B35" s="988"/>
      <c r="C35" s="978" t="str">
        <f>④大会参加申込書!E40&amp;""</f>
        <v xml:space="preserve"> </v>
      </c>
      <c r="D35" s="979"/>
      <c r="E35" s="979"/>
      <c r="F35" s="979"/>
      <c r="G35" s="979"/>
      <c r="H35" s="980"/>
      <c r="I35" s="389" t="str">
        <f>④大会参加申込書!I39&amp;""</f>
        <v/>
      </c>
      <c r="J35" s="987"/>
      <c r="K35" s="988"/>
      <c r="L35" s="978" t="str">
        <f>④大会参加申込書!M40&amp;""</f>
        <v xml:space="preserve"> </v>
      </c>
      <c r="M35" s="979"/>
      <c r="N35" s="979"/>
      <c r="O35" s="979"/>
      <c r="P35" s="979"/>
      <c r="Q35" s="980"/>
      <c r="R35" s="389" t="str">
        <f>④大会参加申込書!Q39&amp;""</f>
        <v/>
      </c>
      <c r="X35" s="38"/>
    </row>
    <row r="36" spans="1:24" ht="15.75" customHeight="1">
      <c r="A36" s="987" t="s">
        <v>12</v>
      </c>
      <c r="B36" s="988" t="str">
        <f>④大会参加申込書!D41&amp;""</f>
        <v/>
      </c>
      <c r="C36" s="981" t="str">
        <f>④大会参加申込書!E41&amp;""</f>
        <v xml:space="preserve"> </v>
      </c>
      <c r="D36" s="982"/>
      <c r="E36" s="982"/>
      <c r="F36" s="982"/>
      <c r="G36" s="982"/>
      <c r="H36" s="983"/>
      <c r="I36" s="366"/>
      <c r="J36" s="987" t="s">
        <v>12</v>
      </c>
      <c r="K36" s="988" t="str">
        <f>④大会参加申込書!K41&amp;""</f>
        <v/>
      </c>
      <c r="L36" s="981" t="str">
        <f>④大会参加申込書!M41&amp;""</f>
        <v xml:space="preserve"> </v>
      </c>
      <c r="M36" s="982"/>
      <c r="N36" s="982"/>
      <c r="O36" s="982"/>
      <c r="P36" s="982"/>
      <c r="Q36" s="983"/>
      <c r="R36" s="367"/>
      <c r="X36" s="37"/>
    </row>
    <row r="37" spans="1:24" ht="26.25" customHeight="1">
      <c r="A37" s="987"/>
      <c r="B37" s="988"/>
      <c r="C37" s="978" t="str">
        <f>④大会参加申込書!E42&amp;""</f>
        <v xml:space="preserve"> </v>
      </c>
      <c r="D37" s="979"/>
      <c r="E37" s="979"/>
      <c r="F37" s="979"/>
      <c r="G37" s="979"/>
      <c r="H37" s="980"/>
      <c r="I37" s="389" t="str">
        <f>④大会参加申込書!I41&amp;""</f>
        <v/>
      </c>
      <c r="J37" s="987"/>
      <c r="K37" s="988"/>
      <c r="L37" s="978" t="str">
        <f>④大会参加申込書!M42&amp;""</f>
        <v xml:space="preserve"> </v>
      </c>
      <c r="M37" s="979"/>
      <c r="N37" s="979"/>
      <c r="O37" s="979"/>
      <c r="P37" s="979"/>
      <c r="Q37" s="980"/>
      <c r="R37" s="389" t="str">
        <f>④大会参加申込書!Q41&amp;""</f>
        <v/>
      </c>
      <c r="X37" s="38"/>
    </row>
    <row r="38" spans="1:24" ht="15.75" customHeight="1">
      <c r="A38" s="987" t="s">
        <v>12</v>
      </c>
      <c r="B38" s="988" t="str">
        <f>④大会参加申込書!D43&amp;""</f>
        <v/>
      </c>
      <c r="C38" s="981" t="str">
        <f>④大会参加申込書!E43&amp;""</f>
        <v xml:space="preserve"> </v>
      </c>
      <c r="D38" s="982"/>
      <c r="E38" s="982"/>
      <c r="F38" s="982"/>
      <c r="G38" s="982"/>
      <c r="H38" s="983"/>
      <c r="I38" s="366"/>
      <c r="J38" s="987" t="s">
        <v>12</v>
      </c>
      <c r="K38" s="988" t="str">
        <f>④大会参加申込書!K43&amp;""</f>
        <v/>
      </c>
      <c r="L38" s="981" t="str">
        <f>④大会参加申込書!M43&amp;""</f>
        <v xml:space="preserve"> </v>
      </c>
      <c r="M38" s="982"/>
      <c r="N38" s="982"/>
      <c r="O38" s="982"/>
      <c r="P38" s="982"/>
      <c r="Q38" s="983"/>
      <c r="R38" s="367"/>
      <c r="X38" s="37"/>
    </row>
    <row r="39" spans="1:24" ht="26.25" customHeight="1">
      <c r="A39" s="987"/>
      <c r="B39" s="988"/>
      <c r="C39" s="978" t="str">
        <f>④大会参加申込書!E44&amp;""</f>
        <v xml:space="preserve"> </v>
      </c>
      <c r="D39" s="979"/>
      <c r="E39" s="979"/>
      <c r="F39" s="979"/>
      <c r="G39" s="979"/>
      <c r="H39" s="980"/>
      <c r="I39" s="389" t="str">
        <f>④大会参加申込書!I43&amp;""</f>
        <v/>
      </c>
      <c r="J39" s="987"/>
      <c r="K39" s="988"/>
      <c r="L39" s="978" t="str">
        <f>④大会参加申込書!M44&amp;""</f>
        <v xml:space="preserve"> </v>
      </c>
      <c r="M39" s="979"/>
      <c r="N39" s="979"/>
      <c r="O39" s="979"/>
      <c r="P39" s="979"/>
      <c r="Q39" s="980"/>
      <c r="R39" s="389" t="str">
        <f>④大会参加申込書!Q43&amp;""</f>
        <v/>
      </c>
      <c r="X39" s="38"/>
    </row>
    <row r="40" spans="1:24" ht="15.75" customHeight="1">
      <c r="A40" s="987" t="s">
        <v>12</v>
      </c>
      <c r="B40" s="988" t="str">
        <f>④大会参加申込書!D45&amp;""</f>
        <v/>
      </c>
      <c r="C40" s="981" t="str">
        <f>④大会参加申込書!E45&amp;""</f>
        <v xml:space="preserve"> </v>
      </c>
      <c r="D40" s="982"/>
      <c r="E40" s="982"/>
      <c r="F40" s="982"/>
      <c r="G40" s="982"/>
      <c r="H40" s="983"/>
      <c r="I40" s="366"/>
      <c r="J40" s="987" t="s">
        <v>12</v>
      </c>
      <c r="K40" s="988" t="str">
        <f>④大会参加申込書!K45&amp;""</f>
        <v/>
      </c>
      <c r="L40" s="981" t="str">
        <f>④大会参加申込書!M45&amp;""</f>
        <v xml:space="preserve"> </v>
      </c>
      <c r="M40" s="982"/>
      <c r="N40" s="982"/>
      <c r="O40" s="982"/>
      <c r="P40" s="982"/>
      <c r="Q40" s="983"/>
      <c r="R40" s="367"/>
      <c r="X40" s="37"/>
    </row>
    <row r="41" spans="1:24" ht="26.25" customHeight="1">
      <c r="A41" s="987"/>
      <c r="B41" s="988"/>
      <c r="C41" s="978" t="str">
        <f>④大会参加申込書!E46&amp;""</f>
        <v xml:space="preserve"> </v>
      </c>
      <c r="D41" s="979"/>
      <c r="E41" s="979"/>
      <c r="F41" s="979"/>
      <c r="G41" s="979"/>
      <c r="H41" s="980"/>
      <c r="I41" s="389" t="str">
        <f>④大会参加申込書!I45&amp;""</f>
        <v/>
      </c>
      <c r="J41" s="987"/>
      <c r="K41" s="988"/>
      <c r="L41" s="978" t="str">
        <f>④大会参加申込書!M46&amp;""</f>
        <v xml:space="preserve"> </v>
      </c>
      <c r="M41" s="979"/>
      <c r="N41" s="979"/>
      <c r="O41" s="979"/>
      <c r="P41" s="979"/>
      <c r="Q41" s="980"/>
      <c r="R41" s="389" t="str">
        <f>④大会参加申込書!Q45&amp;""</f>
        <v/>
      </c>
      <c r="X41" s="38"/>
    </row>
    <row r="42" spans="1:24" ht="15.75" customHeight="1">
      <c r="A42" s="987" t="s">
        <v>12</v>
      </c>
      <c r="B42" s="988" t="str">
        <f>④大会参加申込書!D47&amp;""</f>
        <v/>
      </c>
      <c r="C42" s="981" t="str">
        <f>④大会参加申込書!E47&amp;""</f>
        <v xml:space="preserve"> </v>
      </c>
      <c r="D42" s="982"/>
      <c r="E42" s="982"/>
      <c r="F42" s="982"/>
      <c r="G42" s="982"/>
      <c r="H42" s="983"/>
      <c r="I42" s="366"/>
      <c r="J42" s="987" t="s">
        <v>12</v>
      </c>
      <c r="K42" s="988" t="str">
        <f>④大会参加申込書!K47&amp;""</f>
        <v/>
      </c>
      <c r="L42" s="981" t="str">
        <f>④大会参加申込書!M47&amp;""</f>
        <v xml:space="preserve"> </v>
      </c>
      <c r="M42" s="982"/>
      <c r="N42" s="982"/>
      <c r="O42" s="982"/>
      <c r="P42" s="982"/>
      <c r="Q42" s="983"/>
      <c r="R42" s="367"/>
      <c r="X42" s="37"/>
    </row>
    <row r="43" spans="1:24" ht="26.25" customHeight="1">
      <c r="A43" s="987"/>
      <c r="B43" s="988"/>
      <c r="C43" s="978" t="str">
        <f>④大会参加申込書!E48&amp;""</f>
        <v xml:space="preserve"> </v>
      </c>
      <c r="D43" s="979"/>
      <c r="E43" s="979"/>
      <c r="F43" s="979"/>
      <c r="G43" s="979"/>
      <c r="H43" s="980"/>
      <c r="I43" s="389" t="str">
        <f>④大会参加申込書!I47&amp;""</f>
        <v/>
      </c>
      <c r="J43" s="989"/>
      <c r="K43" s="990"/>
      <c r="L43" s="984" t="str">
        <f>④大会参加申込書!M48&amp;""</f>
        <v xml:space="preserve"> </v>
      </c>
      <c r="M43" s="985"/>
      <c r="N43" s="985"/>
      <c r="O43" s="985"/>
      <c r="P43" s="985"/>
      <c r="Q43" s="986"/>
      <c r="R43" s="390" t="str">
        <f>④大会参加申込書!Q47&amp;""</f>
        <v/>
      </c>
      <c r="X43" s="38"/>
    </row>
    <row r="44" spans="1:24" ht="15.75" customHeight="1">
      <c r="A44" s="987" t="s">
        <v>12</v>
      </c>
      <c r="B44" s="988" t="str">
        <f>④大会参加申込書!D49&amp;""</f>
        <v/>
      </c>
      <c r="C44" s="981" t="str">
        <f>④大会参加申込書!E49&amp;""</f>
        <v xml:space="preserve"> </v>
      </c>
      <c r="D44" s="982"/>
      <c r="E44" s="982"/>
      <c r="F44" s="982"/>
      <c r="G44" s="982"/>
      <c r="H44" s="983"/>
      <c r="I44" s="366"/>
      <c r="J44" s="1035" t="s">
        <v>121</v>
      </c>
      <c r="K44" s="1036"/>
      <c r="L44" s="1039" t="str">
        <f>①日ソ登録選手入力!O20&amp;""</f>
        <v xml:space="preserve"> </v>
      </c>
      <c r="M44" s="1039"/>
      <c r="N44" s="1039"/>
      <c r="O44" s="1039"/>
      <c r="P44" s="1041" t="s">
        <v>52</v>
      </c>
      <c r="Q44" s="1041"/>
      <c r="R44" s="1042"/>
      <c r="X44" s="37"/>
    </row>
    <row r="45" spans="1:24" ht="26.25" customHeight="1">
      <c r="A45" s="989"/>
      <c r="B45" s="990"/>
      <c r="C45" s="984" t="str">
        <f>④大会参加申込書!E50&amp;""</f>
        <v xml:space="preserve"> </v>
      </c>
      <c r="D45" s="985"/>
      <c r="E45" s="985"/>
      <c r="F45" s="985"/>
      <c r="G45" s="985"/>
      <c r="H45" s="986"/>
      <c r="I45" s="390" t="str">
        <f>④大会参加申込書!I49&amp;""</f>
        <v/>
      </c>
      <c r="J45" s="1037"/>
      <c r="K45" s="1038"/>
      <c r="L45" s="1040"/>
      <c r="M45" s="1040"/>
      <c r="N45" s="1040"/>
      <c r="O45" s="1040"/>
      <c r="P45" s="1043" t="str">
        <f>①日ソ登録選手入力!N20&amp;""</f>
        <v/>
      </c>
      <c r="Q45" s="1043"/>
      <c r="R45" s="1044"/>
      <c r="X45" s="39"/>
    </row>
    <row r="46" spans="1:24" ht="9.75" customHeight="1">
      <c r="I46" s="993"/>
      <c r="J46" s="993"/>
      <c r="K46" s="993"/>
      <c r="L46" s="993"/>
      <c r="M46" s="993"/>
      <c r="N46" s="993"/>
      <c r="O46" s="993"/>
    </row>
    <row r="47" spans="1:24" ht="10.5" customHeight="1"/>
  </sheetData>
  <sheetProtection algorithmName="SHA-512" hashValue="Gp12XMspjDHQ3pLDMSNQOMCycm1KSsKt+VEYXsNSBTF8PkcLWhlhrlSmCzP6Jc5w7PYoZ20/z1xaadbJwfrHtg==" saltValue="+gjunzALo19lbsDvd73L+w==" spinCount="100000" sheet="1" selectLockedCells="1"/>
  <mergeCells count="154">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 ref="J32:J33"/>
    <mergeCell ref="K32:K33"/>
    <mergeCell ref="K28:K29"/>
    <mergeCell ref="K30:K31"/>
    <mergeCell ref="B18:B19"/>
    <mergeCell ref="K18:K19"/>
    <mergeCell ref="K20:K21"/>
    <mergeCell ref="C18:H18"/>
    <mergeCell ref="C19:H19"/>
    <mergeCell ref="C20:H20"/>
    <mergeCell ref="C21:H21"/>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L22:Q22"/>
    <mergeCell ref="L23:Q23"/>
    <mergeCell ref="L24:Q24"/>
    <mergeCell ref="L25:Q25"/>
    <mergeCell ref="L26:Q26"/>
    <mergeCell ref="L27:Q27"/>
    <mergeCell ref="L28:Q28"/>
    <mergeCell ref="L29:Q29"/>
    <mergeCell ref="L30:Q30"/>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98</v>
      </c>
      <c r="B1" s="52" t="s">
        <v>99</v>
      </c>
      <c r="C1" s="52" t="s">
        <v>100</v>
      </c>
      <c r="D1" s="52" t="s">
        <v>101</v>
      </c>
      <c r="E1" s="52" t="s">
        <v>102</v>
      </c>
      <c r="F1" s="52" t="s">
        <v>103</v>
      </c>
      <c r="G1" s="52" t="s">
        <v>104</v>
      </c>
      <c r="H1" s="52" t="s">
        <v>105</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0</v>
      </c>
      <c r="D3" s="54" t="str">
        <f>②大会参加申込入力!P19</f>
        <v xml:space="preserve"> </v>
      </c>
      <c r="E3" s="54" t="str">
        <f>②大会参加申込入力!Q19</f>
        <v xml:space="preserve"> </v>
      </c>
    </row>
    <row r="4" spans="1:8">
      <c r="B4" s="53">
        <v>0</v>
      </c>
      <c r="C4" s="53">
        <f>②大会参加申込入力!C20</f>
        <v>0</v>
      </c>
      <c r="D4" s="54" t="str">
        <f>②大会参加申込入力!P20</f>
        <v xml:space="preserve"> </v>
      </c>
      <c r="E4" s="54" t="str">
        <f>②大会参加申込入力!Q20</f>
        <v xml:space="preserve"> </v>
      </c>
    </row>
    <row r="5" spans="1:8">
      <c r="B5" s="53">
        <v>0</v>
      </c>
      <c r="C5" s="53">
        <f>②大会参加申込入力!C21</f>
        <v>0</v>
      </c>
      <c r="D5" s="54" t="str">
        <f>②大会参加申込入力!P21</f>
        <v xml:space="preserve"> </v>
      </c>
      <c r="E5" s="54" t="str">
        <f>②大会参加申込入力!Q21</f>
        <v xml:space="preserve"> </v>
      </c>
    </row>
    <row r="6" spans="1:8">
      <c r="B6" s="53">
        <v>0</v>
      </c>
      <c r="C6" s="53">
        <f>②大会参加申込入力!C22</f>
        <v>0</v>
      </c>
      <c r="D6" s="54" t="str">
        <f>②大会参加申込入力!P22</f>
        <v xml:space="preserve"> </v>
      </c>
      <c r="E6" s="54" t="str">
        <f>②大会参加申込入力!Q22</f>
        <v xml:space="preserve"> </v>
      </c>
    </row>
    <row r="7" spans="1:8">
      <c r="B7" s="53">
        <v>0</v>
      </c>
      <c r="C7" s="53">
        <f>②大会参加申込入力!C23</f>
        <v>0</v>
      </c>
      <c r="D7" s="54" t="str">
        <f>②大会参加申込入力!P23</f>
        <v xml:space="preserve"> </v>
      </c>
      <c r="E7" s="54" t="str">
        <f>②大会参加申込入力!Q23</f>
        <v xml:space="preserve"> </v>
      </c>
    </row>
    <row r="8" spans="1:8">
      <c r="B8" s="53">
        <v>0</v>
      </c>
      <c r="C8" s="53">
        <f>②大会参加申込入力!C24</f>
        <v>0</v>
      </c>
      <c r="D8" s="54" t="str">
        <f>②大会参加申込入力!P24</f>
        <v xml:space="preserve"> </v>
      </c>
      <c r="E8" s="54" t="str">
        <f>②大会参加申込入力!Q24</f>
        <v xml:space="preserve"> </v>
      </c>
    </row>
    <row r="9" spans="1:8">
      <c r="B9" s="53">
        <v>0</v>
      </c>
      <c r="C9" s="53">
        <f>②大会参加申込入力!C25</f>
        <v>0</v>
      </c>
      <c r="D9" s="54" t="str">
        <f>②大会参加申込入力!P25</f>
        <v xml:space="preserve"> </v>
      </c>
      <c r="E9" s="54" t="str">
        <f>②大会参加申込入力!Q25</f>
        <v xml:space="preserve"> </v>
      </c>
    </row>
    <row r="10" spans="1:8">
      <c r="B10" s="53">
        <v>0</v>
      </c>
      <c r="C10" s="53">
        <f>②大会参加申込入力!C26</f>
        <v>0</v>
      </c>
      <c r="D10" s="54" t="str">
        <f>②大会参加申込入力!P26</f>
        <v xml:space="preserve"> </v>
      </c>
      <c r="E10" s="54" t="str">
        <f>②大会参加申込入力!Q26</f>
        <v xml:space="preserve"> </v>
      </c>
    </row>
    <row r="11" spans="1:8">
      <c r="B11" s="53">
        <v>0</v>
      </c>
      <c r="C11" s="53">
        <f>②大会参加申込入力!C27</f>
        <v>0</v>
      </c>
      <c r="D11" s="54" t="str">
        <f>②大会参加申込入力!P27</f>
        <v xml:space="preserve"> </v>
      </c>
      <c r="E11" s="54" t="str">
        <f>②大会参加申込入力!Q27</f>
        <v xml:space="preserve"> </v>
      </c>
    </row>
    <row r="12" spans="1:8">
      <c r="B12" s="53">
        <v>0</v>
      </c>
      <c r="C12" s="53">
        <f>②大会参加申込入力!C28</f>
        <v>0</v>
      </c>
      <c r="D12" s="54" t="str">
        <f>②大会参加申込入力!P28</f>
        <v xml:space="preserve"> </v>
      </c>
      <c r="E12" s="54" t="str">
        <f>②大会参加申込入力!Q28</f>
        <v xml:space="preserve"> </v>
      </c>
    </row>
    <row r="13" spans="1:8">
      <c r="B13" s="53">
        <v>0</v>
      </c>
      <c r="C13" s="53">
        <f>②大会参加申込入力!C29</f>
        <v>0</v>
      </c>
      <c r="D13" s="54" t="str">
        <f>②大会参加申込入力!P29</f>
        <v xml:space="preserve"> </v>
      </c>
      <c r="E13" s="54" t="str">
        <f>②大会参加申込入力!Q29</f>
        <v xml:space="preserve"> </v>
      </c>
    </row>
    <row r="14" spans="1:8">
      <c r="B14" s="53">
        <v>0</v>
      </c>
      <c r="C14" s="53">
        <f>②大会参加申込入力!C30</f>
        <v>0</v>
      </c>
      <c r="D14" s="54" t="str">
        <f>②大会参加申込入力!P30</f>
        <v xml:space="preserve"> </v>
      </c>
      <c r="E14" s="54" t="str">
        <f>②大会参加申込入力!Q30</f>
        <v xml:space="preserve"> </v>
      </c>
    </row>
    <row r="15" spans="1:8">
      <c r="B15" s="53">
        <v>0</v>
      </c>
      <c r="C15" s="53">
        <f>②大会参加申込入力!C31</f>
        <v>0</v>
      </c>
      <c r="D15" s="54" t="str">
        <f>②大会参加申込入力!P31</f>
        <v xml:space="preserve"> </v>
      </c>
      <c r="E15" s="54" t="str">
        <f>②大会参加申込入力!Q31</f>
        <v xml:space="preserve"> </v>
      </c>
    </row>
    <row r="16" spans="1:8">
      <c r="B16" s="53">
        <v>0</v>
      </c>
      <c r="C16" s="53">
        <f>②大会参加申込入力!C32</f>
        <v>0</v>
      </c>
      <c r="D16" s="54" t="str">
        <f>②大会参加申込入力!P32</f>
        <v xml:space="preserve"> </v>
      </c>
      <c r="E16" s="54" t="str">
        <f>②大会参加申込入力!Q32</f>
        <v xml:space="preserve"> </v>
      </c>
    </row>
    <row r="17" spans="2:5">
      <c r="B17" s="53">
        <v>0</v>
      </c>
      <c r="C17" s="53">
        <f>②大会参加申込入力!C33</f>
        <v>0</v>
      </c>
      <c r="D17" s="54" t="str">
        <f>②大会参加申込入力!P33</f>
        <v xml:space="preserve"> </v>
      </c>
      <c r="E17" s="54" t="str">
        <f>②大会参加申込入力!Q33</f>
        <v xml:space="preserve"> </v>
      </c>
    </row>
    <row r="18" spans="2:5">
      <c r="B18" s="53">
        <v>0</v>
      </c>
      <c r="C18" s="53">
        <f>②大会参加申込入力!C34</f>
        <v>0</v>
      </c>
      <c r="D18" s="54" t="str">
        <f>②大会参加申込入力!P34</f>
        <v xml:space="preserve"> </v>
      </c>
      <c r="E18" s="54" t="str">
        <f>②大会参加申込入力!Q34</f>
        <v xml:space="preserve"> </v>
      </c>
    </row>
    <row r="19" spans="2:5">
      <c r="B19" s="53">
        <v>0</v>
      </c>
      <c r="C19" s="53">
        <f>②大会参加申込入力!C35</f>
        <v>0</v>
      </c>
      <c r="D19" s="54" t="str">
        <f>②大会参加申込入力!P35</f>
        <v xml:space="preserve"> </v>
      </c>
      <c r="E19" s="54" t="str">
        <f>②大会参加申込入力!Q35</f>
        <v xml:space="preserve"> </v>
      </c>
    </row>
    <row r="20" spans="2:5">
      <c r="B20" s="53">
        <v>0</v>
      </c>
      <c r="C20" s="53">
        <f>②大会参加申込入力!C36</f>
        <v>0</v>
      </c>
      <c r="D20" s="54" t="str">
        <f>②大会参加申込入力!P36</f>
        <v xml:space="preserve"> </v>
      </c>
      <c r="E20" s="54" t="str">
        <f>②大会参加申込入力!Q36</f>
        <v xml:space="preserve"> </v>
      </c>
    </row>
    <row r="21" spans="2:5">
      <c r="B21" s="53">
        <v>0</v>
      </c>
      <c r="C21" s="53">
        <f>②大会参加申込入力!C37</f>
        <v>0</v>
      </c>
      <c r="D21" s="54" t="str">
        <f>②大会参加申込入力!P37</f>
        <v xml:space="preserve"> </v>
      </c>
      <c r="E21" s="54" t="str">
        <f>②大会参加申込入力!Q37</f>
        <v xml:space="preserve"> </v>
      </c>
    </row>
    <row r="22" spans="2:5">
      <c r="B22" s="53">
        <v>0</v>
      </c>
      <c r="C22" s="53">
        <f>②大会参加申込入力!C38</f>
        <v>0</v>
      </c>
      <c r="D22" s="54" t="str">
        <f>②大会参加申込入力!P38</f>
        <v xml:space="preserve"> </v>
      </c>
      <c r="E22" s="54" t="str">
        <f>②大会参加申込入力!Q38</f>
        <v xml:space="preserve"> </v>
      </c>
    </row>
    <row r="23" spans="2:5">
      <c r="B23" s="53">
        <v>0</v>
      </c>
      <c r="C23" s="53">
        <f>②大会参加申込入力!C39</f>
        <v>0</v>
      </c>
      <c r="D23" s="54" t="str">
        <f>②大会参加申込入力!P39</f>
        <v xml:space="preserve"> </v>
      </c>
      <c r="E23" s="54" t="str">
        <f>②大会参加申込入力!Q39</f>
        <v xml:space="preserve"> </v>
      </c>
    </row>
    <row r="24" spans="2:5">
      <c r="B24" s="53">
        <v>0</v>
      </c>
      <c r="C24" s="53">
        <f>②大会参加申込入力!C40</f>
        <v>0</v>
      </c>
      <c r="D24" s="54" t="str">
        <f>②大会参加申込入力!P40</f>
        <v xml:space="preserve"> </v>
      </c>
      <c r="E24" s="54" t="str">
        <f>②大会参加申込入力!Q40</f>
        <v xml:space="preserve"> </v>
      </c>
    </row>
    <row r="25" spans="2:5">
      <c r="B25" s="53">
        <v>0</v>
      </c>
      <c r="C25" s="53">
        <f>②大会参加申込入力!C41</f>
        <v>0</v>
      </c>
      <c r="D25" s="54" t="str">
        <f>②大会参加申込入力!P41</f>
        <v xml:space="preserve"> </v>
      </c>
      <c r="E25" s="54" t="str">
        <f>②大会参加申込入力!Q41</f>
        <v xml:space="preserve"> </v>
      </c>
    </row>
    <row r="26" spans="2:5">
      <c r="B26" s="53">
        <v>0</v>
      </c>
      <c r="C26" s="53">
        <f>②大会参加申込入力!C42</f>
        <v>0</v>
      </c>
      <c r="D26" s="54" t="str">
        <f>②大会参加申込入力!P42</f>
        <v xml:space="preserve"> </v>
      </c>
      <c r="E26" s="54" t="str">
        <f>②大会参加申込入力!Q42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2026-03-05T23:03:38Z</cp:lastPrinted>
  <dcterms:created xsi:type="dcterms:W3CDTF">2003-03-08T03:56:38Z</dcterms:created>
  <dcterms:modified xsi:type="dcterms:W3CDTF">2026-03-06T09:38:02Z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